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5480" windowHeight="8190" tabRatio="675" activeTab="1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44525"/>
</workbook>
</file>

<file path=xl/calcChain.xml><?xml version="1.0" encoding="utf-8"?>
<calcChain xmlns="http://schemas.openxmlformats.org/spreadsheetml/2006/main">
  <c r="C27" i="8" l="1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BH27" i="8"/>
  <c r="BI27" i="8"/>
  <c r="BJ27" i="8"/>
  <c r="BK39" i="8"/>
  <c r="I42" i="9" l="1"/>
  <c r="L42" i="9"/>
  <c r="K7" i="9"/>
  <c r="K13" i="9"/>
  <c r="K15" i="9"/>
  <c r="H42" i="9"/>
  <c r="J42" i="9"/>
  <c r="BK45" i="8"/>
  <c r="BJ46" i="8"/>
  <c r="BI46" i="8"/>
  <c r="BH46" i="8"/>
  <c r="BG46" i="8"/>
  <c r="BF46" i="8"/>
  <c r="BE46" i="8"/>
  <c r="BD46" i="8"/>
  <c r="BC46" i="8"/>
  <c r="BB46" i="8"/>
  <c r="BA46" i="8"/>
  <c r="AZ46" i="8"/>
  <c r="AY46" i="8"/>
  <c r="AX46" i="8"/>
  <c r="AW46" i="8"/>
  <c r="AV46" i="8"/>
  <c r="AU46" i="8"/>
  <c r="AT46" i="8"/>
  <c r="AS46" i="8"/>
  <c r="AR46" i="8"/>
  <c r="AQ46" i="8"/>
  <c r="AP46" i="8"/>
  <c r="AO46" i="8"/>
  <c r="AN46" i="8"/>
  <c r="AM46" i="8"/>
  <c r="AL46" i="8"/>
  <c r="AK46" i="8"/>
  <c r="AJ46" i="8"/>
  <c r="AI46" i="8"/>
  <c r="AH46" i="8"/>
  <c r="AG46" i="8"/>
  <c r="AF46" i="8"/>
  <c r="AE46" i="8"/>
  <c r="AD46" i="8"/>
  <c r="AC46" i="8"/>
  <c r="AB46" i="8"/>
  <c r="AA46" i="8"/>
  <c r="Z46" i="8"/>
  <c r="Y46" i="8"/>
  <c r="X46" i="8"/>
  <c r="W46" i="8"/>
  <c r="V46" i="8"/>
  <c r="U46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BK40" i="8"/>
  <c r="BK36" i="8"/>
  <c r="D53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T53" i="8"/>
  <c r="U53" i="8"/>
  <c r="V53" i="8"/>
  <c r="W53" i="8"/>
  <c r="X53" i="8"/>
  <c r="Y53" i="8"/>
  <c r="Z53" i="8"/>
  <c r="AA53" i="8"/>
  <c r="AB53" i="8"/>
  <c r="AC53" i="8"/>
  <c r="AD53" i="8"/>
  <c r="AE53" i="8"/>
  <c r="AF53" i="8"/>
  <c r="AG53" i="8"/>
  <c r="AH53" i="8"/>
  <c r="AI53" i="8"/>
  <c r="AJ53" i="8"/>
  <c r="AK53" i="8"/>
  <c r="AL53" i="8"/>
  <c r="AM53" i="8"/>
  <c r="AN53" i="8"/>
  <c r="AO53" i="8"/>
  <c r="AP53" i="8"/>
  <c r="AQ53" i="8"/>
  <c r="AR53" i="8"/>
  <c r="AS53" i="8"/>
  <c r="AT53" i="8"/>
  <c r="AU53" i="8"/>
  <c r="AV53" i="8"/>
  <c r="AW53" i="8"/>
  <c r="AX53" i="8"/>
  <c r="AY53" i="8"/>
  <c r="AZ53" i="8"/>
  <c r="BA53" i="8"/>
  <c r="BB53" i="8"/>
  <c r="BC53" i="8"/>
  <c r="BD53" i="8"/>
  <c r="BE53" i="8"/>
  <c r="BF53" i="8"/>
  <c r="BG53" i="8"/>
  <c r="BH53" i="8"/>
  <c r="BI53" i="8"/>
  <c r="BJ53" i="8"/>
  <c r="C53" i="8"/>
  <c r="BK52" i="8"/>
  <c r="BK38" i="8"/>
  <c r="BK41" i="8"/>
  <c r="K40" i="9" l="1"/>
  <c r="K38" i="9"/>
  <c r="K36" i="9"/>
  <c r="K34" i="9"/>
  <c r="K32" i="9"/>
  <c r="K30" i="9"/>
  <c r="K28" i="9"/>
  <c r="K26" i="9"/>
  <c r="K24" i="9"/>
  <c r="K22" i="9"/>
  <c r="K20" i="9"/>
  <c r="K18" i="9"/>
  <c r="K16" i="9"/>
  <c r="K14" i="9"/>
  <c r="K12" i="9"/>
  <c r="K10" i="9"/>
  <c r="K8" i="9"/>
  <c r="K6" i="9"/>
  <c r="K41" i="9"/>
  <c r="K39" i="9"/>
  <c r="K37" i="9"/>
  <c r="K35" i="9"/>
  <c r="K33" i="9"/>
  <c r="K31" i="9"/>
  <c r="K29" i="9"/>
  <c r="K27" i="9"/>
  <c r="K25" i="9"/>
  <c r="K23" i="9"/>
  <c r="K21" i="9"/>
  <c r="K19" i="9"/>
  <c r="K17" i="9"/>
  <c r="K11" i="9"/>
  <c r="K9" i="9"/>
  <c r="D42" i="9"/>
  <c r="G42" i="9"/>
  <c r="E42" i="9"/>
  <c r="F42" i="9"/>
  <c r="BK8" i="8"/>
  <c r="BK9" i="8" s="1"/>
  <c r="C9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V9" i="8"/>
  <c r="W9" i="8"/>
  <c r="X9" i="8"/>
  <c r="Y9" i="8"/>
  <c r="Z9" i="8"/>
  <c r="AA9" i="8"/>
  <c r="AB9" i="8"/>
  <c r="AC9" i="8"/>
  <c r="AD9" i="8"/>
  <c r="AE9" i="8"/>
  <c r="AF9" i="8"/>
  <c r="AG9" i="8"/>
  <c r="AH9" i="8"/>
  <c r="AI9" i="8"/>
  <c r="AJ9" i="8"/>
  <c r="AK9" i="8"/>
  <c r="AL9" i="8"/>
  <c r="AM9" i="8"/>
  <c r="AN9" i="8"/>
  <c r="AO9" i="8"/>
  <c r="AP9" i="8"/>
  <c r="AQ9" i="8"/>
  <c r="AR9" i="8"/>
  <c r="AS9" i="8"/>
  <c r="AT9" i="8"/>
  <c r="AU9" i="8"/>
  <c r="AV9" i="8"/>
  <c r="AW9" i="8"/>
  <c r="AX9" i="8"/>
  <c r="AY9" i="8"/>
  <c r="AZ9" i="8"/>
  <c r="BA9" i="8"/>
  <c r="BB9" i="8"/>
  <c r="BC9" i="8"/>
  <c r="BD9" i="8"/>
  <c r="BE9" i="8"/>
  <c r="BF9" i="8"/>
  <c r="BG9" i="8"/>
  <c r="BH9" i="8"/>
  <c r="BI9" i="8"/>
  <c r="BJ9" i="8"/>
  <c r="BK11" i="8"/>
  <c r="BK12" i="8" s="1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4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7" i="8"/>
  <c r="BK18" i="8" s="1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20" i="8"/>
  <c r="BK21" i="8" s="1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BD21" i="8"/>
  <c r="BE21" i="8"/>
  <c r="BF21" i="8"/>
  <c r="BG21" i="8"/>
  <c r="BH21" i="8"/>
  <c r="BI21" i="8"/>
  <c r="BJ21" i="8"/>
  <c r="BK23" i="8"/>
  <c r="BK24" i="8"/>
  <c r="BK25" i="8"/>
  <c r="BK26" i="8"/>
  <c r="BK32" i="8"/>
  <c r="BK33" i="8" s="1"/>
  <c r="C33" i="8"/>
  <c r="C47" i="8" s="1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G33" i="8"/>
  <c r="AH33" i="8"/>
  <c r="AI33" i="8"/>
  <c r="AJ33" i="8"/>
  <c r="AK33" i="8"/>
  <c r="AL33" i="8"/>
  <c r="AM33" i="8"/>
  <c r="AN33" i="8"/>
  <c r="AO33" i="8"/>
  <c r="AP33" i="8"/>
  <c r="AQ33" i="8"/>
  <c r="AR33" i="8"/>
  <c r="AS33" i="8"/>
  <c r="AT33" i="8"/>
  <c r="AU33" i="8"/>
  <c r="AV33" i="8"/>
  <c r="AW33" i="8"/>
  <c r="AX33" i="8"/>
  <c r="AY33" i="8"/>
  <c r="AZ33" i="8"/>
  <c r="BA33" i="8"/>
  <c r="BB33" i="8"/>
  <c r="BC33" i="8"/>
  <c r="BD33" i="8"/>
  <c r="BE33" i="8"/>
  <c r="BF33" i="8"/>
  <c r="BG33" i="8"/>
  <c r="BH33" i="8"/>
  <c r="BI33" i="8"/>
  <c r="BJ33" i="8"/>
  <c r="BK35" i="8"/>
  <c r="BK37" i="8"/>
  <c r="BK42" i="8"/>
  <c r="BK43" i="8"/>
  <c r="BK44" i="8"/>
  <c r="N47" i="8"/>
  <c r="BK51" i="8"/>
  <c r="BK53" i="8" s="1"/>
  <c r="BK57" i="8"/>
  <c r="C58" i="8"/>
  <c r="D58" i="8"/>
  <c r="E58" i="8"/>
  <c r="F58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U58" i="8"/>
  <c r="V58" i="8"/>
  <c r="W58" i="8"/>
  <c r="X58" i="8"/>
  <c r="Y58" i="8"/>
  <c r="Z58" i="8"/>
  <c r="AA58" i="8"/>
  <c r="AB58" i="8"/>
  <c r="AC58" i="8"/>
  <c r="AD58" i="8"/>
  <c r="AE58" i="8"/>
  <c r="AF58" i="8"/>
  <c r="AG58" i="8"/>
  <c r="AH58" i="8"/>
  <c r="AI58" i="8"/>
  <c r="AJ58" i="8"/>
  <c r="AK58" i="8"/>
  <c r="AL58" i="8"/>
  <c r="AM58" i="8"/>
  <c r="AN58" i="8"/>
  <c r="AO58" i="8"/>
  <c r="AP58" i="8"/>
  <c r="AQ58" i="8"/>
  <c r="AR58" i="8"/>
  <c r="AS58" i="8"/>
  <c r="AT58" i="8"/>
  <c r="AU58" i="8"/>
  <c r="AV58" i="8"/>
  <c r="AW58" i="8"/>
  <c r="AX58" i="8"/>
  <c r="AY58" i="8"/>
  <c r="AZ58" i="8"/>
  <c r="BA58" i="8"/>
  <c r="BB58" i="8"/>
  <c r="BC58" i="8"/>
  <c r="BD58" i="8"/>
  <c r="BE58" i="8"/>
  <c r="BF58" i="8"/>
  <c r="BG58" i="8"/>
  <c r="BH58" i="8"/>
  <c r="BI58" i="8"/>
  <c r="BJ58" i="8"/>
  <c r="BK60" i="8"/>
  <c r="BK61" i="8" s="1"/>
  <c r="C61" i="8"/>
  <c r="D61" i="8"/>
  <c r="E61" i="8"/>
  <c r="F61" i="8"/>
  <c r="G61" i="8"/>
  <c r="H61" i="8"/>
  <c r="I61" i="8"/>
  <c r="J61" i="8"/>
  <c r="K61" i="8"/>
  <c r="L61" i="8"/>
  <c r="M61" i="8"/>
  <c r="N61" i="8"/>
  <c r="O61" i="8"/>
  <c r="P61" i="8"/>
  <c r="Q61" i="8"/>
  <c r="R61" i="8"/>
  <c r="S61" i="8"/>
  <c r="T61" i="8"/>
  <c r="U61" i="8"/>
  <c r="V61" i="8"/>
  <c r="W61" i="8"/>
  <c r="X61" i="8"/>
  <c r="Y61" i="8"/>
  <c r="Z61" i="8"/>
  <c r="AA61" i="8"/>
  <c r="AB61" i="8"/>
  <c r="AC61" i="8"/>
  <c r="AD61" i="8"/>
  <c r="AE61" i="8"/>
  <c r="AF61" i="8"/>
  <c r="AG61" i="8"/>
  <c r="AH61" i="8"/>
  <c r="AI61" i="8"/>
  <c r="AJ61" i="8"/>
  <c r="AK61" i="8"/>
  <c r="AL61" i="8"/>
  <c r="AM61" i="8"/>
  <c r="AN61" i="8"/>
  <c r="AO61" i="8"/>
  <c r="AP61" i="8"/>
  <c r="AQ61" i="8"/>
  <c r="AR61" i="8"/>
  <c r="AS61" i="8"/>
  <c r="AT61" i="8"/>
  <c r="AU61" i="8"/>
  <c r="AV61" i="8"/>
  <c r="AW61" i="8"/>
  <c r="AX61" i="8"/>
  <c r="AY61" i="8"/>
  <c r="AZ61" i="8"/>
  <c r="BA61" i="8"/>
  <c r="BB61" i="8"/>
  <c r="BC61" i="8"/>
  <c r="BD61" i="8"/>
  <c r="BE61" i="8"/>
  <c r="BF61" i="8"/>
  <c r="BG61" i="8"/>
  <c r="BH61" i="8"/>
  <c r="BI61" i="8"/>
  <c r="BJ61" i="8"/>
  <c r="BK66" i="8"/>
  <c r="BK67" i="8" s="1"/>
  <c r="C67" i="8"/>
  <c r="D67" i="8"/>
  <c r="E67" i="8"/>
  <c r="F67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T67" i="8"/>
  <c r="U67" i="8"/>
  <c r="V67" i="8"/>
  <c r="W67" i="8"/>
  <c r="X67" i="8"/>
  <c r="Y67" i="8"/>
  <c r="Z67" i="8"/>
  <c r="AA67" i="8"/>
  <c r="AB67" i="8"/>
  <c r="AC67" i="8"/>
  <c r="AD67" i="8"/>
  <c r="AE67" i="8"/>
  <c r="AF67" i="8"/>
  <c r="AG67" i="8"/>
  <c r="AH67" i="8"/>
  <c r="AI67" i="8"/>
  <c r="AJ67" i="8"/>
  <c r="AK67" i="8"/>
  <c r="AL67" i="8"/>
  <c r="AM67" i="8"/>
  <c r="AN67" i="8"/>
  <c r="AO67" i="8"/>
  <c r="AP67" i="8"/>
  <c r="AQ67" i="8"/>
  <c r="AR67" i="8"/>
  <c r="AS67" i="8"/>
  <c r="AT67" i="8"/>
  <c r="AU67" i="8"/>
  <c r="AV67" i="8"/>
  <c r="AW67" i="8"/>
  <c r="AX67" i="8"/>
  <c r="AY67" i="8"/>
  <c r="AZ67" i="8"/>
  <c r="BA67" i="8"/>
  <c r="BB67" i="8"/>
  <c r="BC67" i="8"/>
  <c r="BD67" i="8"/>
  <c r="BE67" i="8"/>
  <c r="BF67" i="8"/>
  <c r="BG67" i="8"/>
  <c r="BH67" i="8"/>
  <c r="BI67" i="8"/>
  <c r="BJ67" i="8"/>
  <c r="BK72" i="8"/>
  <c r="BK73" i="8" s="1"/>
  <c r="C73" i="8"/>
  <c r="D73" i="8"/>
  <c r="E73" i="8"/>
  <c r="F73" i="8"/>
  <c r="G73" i="8"/>
  <c r="H73" i="8"/>
  <c r="I73" i="8"/>
  <c r="J73" i="8"/>
  <c r="K73" i="8"/>
  <c r="L73" i="8"/>
  <c r="M73" i="8"/>
  <c r="N73" i="8"/>
  <c r="O73" i="8"/>
  <c r="P73" i="8"/>
  <c r="Q73" i="8"/>
  <c r="R73" i="8"/>
  <c r="S73" i="8"/>
  <c r="T73" i="8"/>
  <c r="U73" i="8"/>
  <c r="V73" i="8"/>
  <c r="W73" i="8"/>
  <c r="X73" i="8"/>
  <c r="Y73" i="8"/>
  <c r="Z73" i="8"/>
  <c r="AA73" i="8"/>
  <c r="AB73" i="8"/>
  <c r="AC73" i="8"/>
  <c r="AD73" i="8"/>
  <c r="AE73" i="8"/>
  <c r="AF73" i="8"/>
  <c r="AG73" i="8"/>
  <c r="AH73" i="8"/>
  <c r="AI73" i="8"/>
  <c r="AJ73" i="8"/>
  <c r="AK73" i="8"/>
  <c r="AL73" i="8"/>
  <c r="AM73" i="8"/>
  <c r="AN73" i="8"/>
  <c r="AO73" i="8"/>
  <c r="AP73" i="8"/>
  <c r="AQ73" i="8"/>
  <c r="AR73" i="8"/>
  <c r="AS73" i="8"/>
  <c r="AT73" i="8"/>
  <c r="AU73" i="8"/>
  <c r="AV73" i="8"/>
  <c r="AW73" i="8"/>
  <c r="AX73" i="8"/>
  <c r="AY73" i="8"/>
  <c r="AZ73" i="8"/>
  <c r="BA73" i="8"/>
  <c r="BB73" i="8"/>
  <c r="BC73" i="8"/>
  <c r="BD73" i="8"/>
  <c r="BE73" i="8"/>
  <c r="BF73" i="8"/>
  <c r="BG73" i="8"/>
  <c r="BH73" i="8"/>
  <c r="BI73" i="8"/>
  <c r="BJ73" i="8"/>
  <c r="BH62" i="8" l="1"/>
  <c r="BD62" i="8"/>
  <c r="AZ62" i="8"/>
  <c r="AV62" i="8"/>
  <c r="AR62" i="8"/>
  <c r="AN62" i="8"/>
  <c r="AJ62" i="8"/>
  <c r="AF62" i="8"/>
  <c r="AB62" i="8"/>
  <c r="X62" i="8"/>
  <c r="T62" i="8"/>
  <c r="P62" i="8"/>
  <c r="BK46" i="8"/>
  <c r="K62" i="8"/>
  <c r="G62" i="8"/>
  <c r="C62" i="8"/>
  <c r="K5" i="9"/>
  <c r="K42" i="9" s="1"/>
  <c r="G47" i="8"/>
  <c r="E62" i="8"/>
  <c r="BJ62" i="8"/>
  <c r="BF62" i="8"/>
  <c r="BB62" i="8"/>
  <c r="AX62" i="8"/>
  <c r="AT62" i="8"/>
  <c r="AP62" i="8"/>
  <c r="AL62" i="8"/>
  <c r="AH62" i="8"/>
  <c r="AD62" i="8"/>
  <c r="Z62" i="8"/>
  <c r="V62" i="8"/>
  <c r="R62" i="8"/>
  <c r="N62" i="8"/>
  <c r="BJ47" i="8"/>
  <c r="BH47" i="8"/>
  <c r="BF47" i="8"/>
  <c r="BD47" i="8"/>
  <c r="BB47" i="8"/>
  <c r="AZ47" i="8"/>
  <c r="AX47" i="8"/>
  <c r="AV47" i="8"/>
  <c r="AT47" i="8"/>
  <c r="AR47" i="8"/>
  <c r="AP47" i="8"/>
  <c r="AN47" i="8"/>
  <c r="AL47" i="8"/>
  <c r="AJ47" i="8"/>
  <c r="AH47" i="8"/>
  <c r="AF47" i="8"/>
  <c r="AD47" i="8"/>
  <c r="AB47" i="8"/>
  <c r="Z47" i="8"/>
  <c r="X47" i="8"/>
  <c r="V47" i="8"/>
  <c r="T47" i="8"/>
  <c r="R47" i="8"/>
  <c r="P47" i="8"/>
  <c r="L47" i="8"/>
  <c r="J47" i="8"/>
  <c r="H47" i="8"/>
  <c r="F47" i="8"/>
  <c r="R28" i="8"/>
  <c r="R69" i="8" s="1"/>
  <c r="I62" i="8"/>
  <c r="AE28" i="8"/>
  <c r="Y28" i="8"/>
  <c r="BK58" i="8"/>
  <c r="BK62" i="8" s="1"/>
  <c r="AL28" i="8"/>
  <c r="BI47" i="8"/>
  <c r="BG47" i="8"/>
  <c r="BE47" i="8"/>
  <c r="BC47" i="8"/>
  <c r="BA47" i="8"/>
  <c r="AY47" i="8"/>
  <c r="AW47" i="8"/>
  <c r="AU47" i="8"/>
  <c r="AS47" i="8"/>
  <c r="AQ47" i="8"/>
  <c r="AO47" i="8"/>
  <c r="AM47" i="8"/>
  <c r="AK47" i="8"/>
  <c r="AI47" i="8"/>
  <c r="AG47" i="8"/>
  <c r="AE47" i="8"/>
  <c r="AC47" i="8"/>
  <c r="AA47" i="8"/>
  <c r="Y47" i="8"/>
  <c r="W47" i="8"/>
  <c r="U47" i="8"/>
  <c r="Q47" i="8"/>
  <c r="O47" i="8"/>
  <c r="M47" i="8"/>
  <c r="K47" i="8"/>
  <c r="I47" i="8"/>
  <c r="E47" i="8"/>
  <c r="BB28" i="8"/>
  <c r="BJ28" i="8"/>
  <c r="AT28" i="8"/>
  <c r="H28" i="8"/>
  <c r="BH28" i="8"/>
  <c r="BF28" i="8"/>
  <c r="BD28" i="8"/>
  <c r="AZ28" i="8"/>
  <c r="AX28" i="8"/>
  <c r="AV28" i="8"/>
  <c r="AR28" i="8"/>
  <c r="AP28" i="8"/>
  <c r="AN28" i="8"/>
  <c r="AJ28" i="8"/>
  <c r="AH28" i="8"/>
  <c r="Z28" i="8"/>
  <c r="X28" i="8"/>
  <c r="AA28" i="8"/>
  <c r="W28" i="8"/>
  <c r="T28" i="8"/>
  <c r="P28" i="8"/>
  <c r="N28" i="8"/>
  <c r="L28" i="8"/>
  <c r="F28" i="8"/>
  <c r="J62" i="8"/>
  <c r="H62" i="8"/>
  <c r="F62" i="8"/>
  <c r="D62" i="8"/>
  <c r="BI62" i="8"/>
  <c r="BG62" i="8"/>
  <c r="BE62" i="8"/>
  <c r="BC62" i="8"/>
  <c r="BA62" i="8"/>
  <c r="AY62" i="8"/>
  <c r="AW62" i="8"/>
  <c r="AU62" i="8"/>
  <c r="AS62" i="8"/>
  <c r="AQ62" i="8"/>
  <c r="AO62" i="8"/>
  <c r="AM62" i="8"/>
  <c r="AK62" i="8"/>
  <c r="AI62" i="8"/>
  <c r="AG62" i="8"/>
  <c r="AE62" i="8"/>
  <c r="AC62" i="8"/>
  <c r="AA62" i="8"/>
  <c r="Y62" i="8"/>
  <c r="W62" i="8"/>
  <c r="U62" i="8"/>
  <c r="S62" i="8"/>
  <c r="Q62" i="8"/>
  <c r="O62" i="8"/>
  <c r="M62" i="8"/>
  <c r="AF28" i="8"/>
  <c r="AD28" i="8"/>
  <c r="AB28" i="8"/>
  <c r="J28" i="8"/>
  <c r="D28" i="8"/>
  <c r="BI28" i="8"/>
  <c r="BG28" i="8"/>
  <c r="BE28" i="8"/>
  <c r="BC28" i="8"/>
  <c r="BA28" i="8"/>
  <c r="AY28" i="8"/>
  <c r="AW28" i="8"/>
  <c r="AU28" i="8"/>
  <c r="L62" i="8"/>
  <c r="AS28" i="8"/>
  <c r="AQ28" i="8"/>
  <c r="AO28" i="8"/>
  <c r="AM28" i="8"/>
  <c r="AK28" i="8"/>
  <c r="AI28" i="8"/>
  <c r="AG28" i="8"/>
  <c r="AC28" i="8"/>
  <c r="U28" i="8"/>
  <c r="S28" i="8"/>
  <c r="Q28" i="8"/>
  <c r="O28" i="8"/>
  <c r="M28" i="8"/>
  <c r="K28" i="8"/>
  <c r="G28" i="8"/>
  <c r="E28" i="8"/>
  <c r="C28" i="8"/>
  <c r="S47" i="8"/>
  <c r="BK47" i="8"/>
  <c r="D47" i="8"/>
  <c r="V28" i="8"/>
  <c r="BK27" i="8"/>
  <c r="BK15" i="8"/>
  <c r="I28" i="8"/>
  <c r="G69" i="8" l="1"/>
  <c r="AW69" i="8"/>
  <c r="BA69" i="8"/>
  <c r="BE69" i="8"/>
  <c r="BI69" i="8"/>
  <c r="AD69" i="8"/>
  <c r="AH69" i="8"/>
  <c r="AX69" i="8"/>
  <c r="AB69" i="8"/>
  <c r="AF69" i="8"/>
  <c r="N69" i="8"/>
  <c r="BC69" i="8"/>
  <c r="T69" i="8"/>
  <c r="AJ69" i="8"/>
  <c r="AV69" i="8"/>
  <c r="AZ69" i="8"/>
  <c r="AT69" i="8"/>
  <c r="BB69" i="8"/>
  <c r="F69" i="8"/>
  <c r="BF69" i="8"/>
  <c r="U69" i="8"/>
  <c r="AG69" i="8"/>
  <c r="AK69" i="8"/>
  <c r="AO69" i="8"/>
  <c r="AS69" i="8"/>
  <c r="V69" i="8"/>
  <c r="Z69" i="8"/>
  <c r="AP69" i="8"/>
  <c r="BJ69" i="8"/>
  <c r="AL69" i="8"/>
  <c r="I69" i="8"/>
  <c r="J69" i="8"/>
  <c r="P69" i="8"/>
  <c r="X69" i="8"/>
  <c r="AN69" i="8"/>
  <c r="AR69" i="8"/>
  <c r="BD69" i="8"/>
  <c r="BH69" i="8"/>
  <c r="E69" i="8"/>
  <c r="K69" i="8"/>
  <c r="AC69" i="8"/>
  <c r="H69" i="8"/>
  <c r="Y69" i="8"/>
  <c r="AA69" i="8"/>
  <c r="C69" i="8"/>
  <c r="M69" i="8"/>
  <c r="Q69" i="8"/>
  <c r="AY69" i="8"/>
  <c r="BG69" i="8"/>
  <c r="AE69" i="8"/>
  <c r="W69" i="8"/>
  <c r="L69" i="8"/>
  <c r="AM69" i="8"/>
  <c r="D69" i="8"/>
  <c r="S69" i="8"/>
  <c r="O69" i="8"/>
  <c r="AI69" i="8"/>
  <c r="AQ69" i="8"/>
  <c r="AU69" i="8"/>
  <c r="BK28" i="8"/>
  <c r="BK69" i="8" s="1"/>
</calcChain>
</file>

<file path=xl/sharedStrings.xml><?xml version="1.0" encoding="utf-8"?>
<sst xmlns="http://schemas.openxmlformats.org/spreadsheetml/2006/main" count="174" uniqueCount="132">
  <si>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</si>
  <si>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</si>
  <si>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</si>
  <si>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</si>
  <si>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</si>
  <si>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</si>
  <si>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</si>
  <si>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</si>
  <si>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</si>
  <si>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</si>
  <si>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</si>
  <si>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</si>
  <si>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</si>
  <si>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</si>
  <si>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</si>
  <si>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</si>
  <si>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</si>
  <si>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</si>
  <si>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</si>
  <si>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</si>
  <si>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</si>
  <si>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</si>
  <si>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</si>
  <si>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</si>
  <si>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</si>
  <si>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</si>
  <si>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</si>
  <si>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</si>
  <si>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</si>
  <si>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</si>
  <si>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</si>
  <si>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</si>
  <si>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</si>
  <si>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</si>
  <si>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</si>
  <si>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</si>
  <si>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</si>
  <si>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</si>
  <si>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</si>
  <si>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</si>
  <si>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</si>
  <si>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</si>
  <si>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</si>
  <si>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</si>
  <si>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</si>
  <si>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</si>
  <si>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</si>
  <si>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</si>
  <si>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</si>
  <si>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</si>
  <si>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</si>
  <si>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</si>
  <si>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</si>
  <si>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</si>
  <si>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</si>
  <si>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</si>
  <si>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</si>
  <si>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</si>
  <si>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</si>
  <si>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</si>
  <si>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</si>
  <si>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</si>
  <si>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</si>
  <si>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</si>
  <si>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</si>
  <si>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</si>
  <si>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</si>
  <si>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</si>
  <si>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</si>
  <si>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</si>
  <si>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</si>
  <si>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</si>
  <si>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</si>
  <si>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</si>
  <si>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</si>
  <si>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</si>
  <si>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</si>
  <si>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</si>
  <si>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</si>
  <si>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</si>
  <si>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</si>
  <si>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</si>
  <si>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</si>
  <si>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</si>
  <si>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</si>
  <si>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</si>
  <si>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</si>
  <si>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</si>
  <si>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</si>
  <si>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</si>
  <si>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</si>
  <si>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</si>
  <si>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</si>
  <si>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</si>
  <si>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</si>
  <si>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</si>
  <si>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</si>
  <si>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</si>
  <si>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</si>
  <si>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</si>
  <si>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</si>
  <si>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</si>
  <si>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</si>
  <si>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Dynamic Bond Fund</t>
  </si>
  <si>
    <t>IDBI Short Term Bond Fund</t>
  </si>
  <si>
    <t>IDBI Ultra Short Term Fund</t>
  </si>
  <si>
    <t>IDBI Equity Advantage Fund</t>
  </si>
  <si>
    <t>IDBI Diversified Equity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</si>
  <si>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</si>
  <si>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</si>
  <si>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</si>
  <si>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</si>
  <si>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</si>
  <si>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</si>
  <si>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</si>
  <si>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Credit Risk Fund</t>
  </si>
  <si>
    <t>IDBI Equity Savings Fund</t>
  </si>
  <si>
    <t>IDBI Focused 30 Equity Fund</t>
  </si>
  <si>
    <t>IDBI Small Cap Fund</t>
  </si>
  <si>
    <t>IDBI Hybrid Equity Fund</t>
  </si>
  <si>
    <t>T30</t>
  </si>
  <si>
    <t>B30</t>
  </si>
  <si>
    <t xml:space="preserve">T30 : Top 30 cities as identified by AMFI </t>
  </si>
  <si>
    <t xml:space="preserve">B30 : Other than T30  </t>
  </si>
  <si>
    <t>IDBI Banking &amp; Financial Services Fund</t>
  </si>
  <si>
    <t>IDBI Long Term Value Fund</t>
  </si>
  <si>
    <t>IDBI Dividend Yield Fund</t>
  </si>
  <si>
    <t>IDBI Midcap Fund</t>
  </si>
  <si>
    <t>IDBI Healthcare Fund</t>
  </si>
  <si>
    <t>IDBI Mutual Fund: Net Average Assets Under Management (AAUM) as on 31-July-2019
(All figures in Rs. Crore)</t>
  </si>
  <si>
    <t>Table showing State wise /Union Territory wise contribution to AAUM of category of schemes as on 31-July-2019</t>
  </si>
  <si>
    <t xml:space="preserve">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</si>
</sst>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(* #,##0.00_);_(* \(#,##0.00\);_(* &quot;-&quot;??_);_(@_)"/>
  </numFmts>
  <fonts count="15" x14ac:knownFonts="1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  <font>
      <b/>
      <sz val="10"/>
      <color indexed="8"/>
      <name val="Arial"/>
      <family val="2"/>
      <charset val="1"/>
    </font>
    <font>
      <b/>
      <sz val="9"/>
      <color indexed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91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2" fillId="0" borderId="0" xfId="0" applyFont="1" applyBorder="1"/>
    <xf numFmtId="2" fontId="6" fillId="0" borderId="0" xfId="3" applyNumberFormat="1" applyFont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4" fontId="0" fillId="0" borderId="0" xfId="0" applyNumberFormat="1" applyBorder="1"/>
    <xf numFmtId="164" fontId="0" fillId="0" borderId="6" xfId="1" applyFont="1" applyFill="1" applyBorder="1"/>
    <xf numFmtId="43" fontId="0" fillId="0" borderId="0" xfId="0" applyNumberFormat="1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2" fontId="6" fillId="0" borderId="1" xfId="3" applyNumberFormat="1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164" fontId="0" fillId="0" borderId="1" xfId="1" applyFont="1" applyFill="1" applyBorder="1" applyAlignment="1">
      <alignment vertical="center"/>
    </xf>
    <xf numFmtId="164" fontId="0" fillId="0" borderId="1" xfId="1" applyFont="1" applyBorder="1" applyAlignment="1">
      <alignment vertical="center"/>
    </xf>
    <xf numFmtId="0" fontId="11" fillId="0" borderId="1" xfId="2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164" fontId="14" fillId="0" borderId="1" xfId="1" applyFont="1" applyBorder="1" applyAlignment="1">
      <alignment horizontal="left" vertical="center"/>
    </xf>
    <xf numFmtId="164" fontId="13" fillId="0" borderId="1" xfId="1" applyFont="1" applyBorder="1" applyAlignment="1">
      <alignment vertical="center"/>
    </xf>
    <xf numFmtId="164" fontId="13" fillId="0" borderId="1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C88"/>
  <sheetViews>
    <sheetView showGridLines="0" zoomScale="85" zoomScaleNormal="85" workbookViewId="0">
      <selection activeCell="B10" sqref="B10"/>
    </sheetView>
  </sheetViews>
  <sheetFormatPr defaultRowHeight="12.75" x14ac:dyDescent="0.2"/>
  <cols>
    <col min="1" max="1" width="5" style="3" customWidth="1"/>
    <col min="2" max="2" width="40.7109375" style="3" customWidth="1"/>
    <col min="3" max="3" width="15.42578125" style="3" customWidth="1"/>
    <col min="4" max="4" width="15.42578125" style="3" bestFit="1" customWidth="1"/>
    <col min="5" max="62" width="15.42578125" style="3" customWidth="1"/>
    <col min="63" max="63" width="15.140625" style="3" customWidth="1"/>
    <col min="64" max="64" width="16.7109375" style="3" bestFit="1" customWidth="1"/>
    <col min="65" max="65" width="18" style="3" bestFit="1" customWidth="1"/>
    <col min="66" max="66" width="24.85546875" style="3" bestFit="1" customWidth="1"/>
    <col min="67" max="67" width="12.42578125" style="3" bestFit="1" customWidth="1"/>
    <col min="68" max="16384" width="9.140625" style="3"/>
  </cols>
  <sheetData>
    <row r="1" spans="1:107" s="1" customFormat="1" ht="19.5" customHeight="1" thickBot="1" x14ac:dyDescent="0.35">
      <c r="A1" s="84" t="s">
        <v>75</v>
      </c>
      <c r="B1" s="61" t="s">
        <v>28</v>
      </c>
      <c r="C1" s="75" t="s">
        <v>129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7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07" s="10" customFormat="1" ht="18.75" customHeight="1" thickBot="1" x14ac:dyDescent="0.4">
      <c r="A2" s="85"/>
      <c r="B2" s="62"/>
      <c r="C2" s="63" t="s">
        <v>27</v>
      </c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5"/>
      <c r="W2" s="63" t="s">
        <v>25</v>
      </c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5"/>
      <c r="AQ2" s="63" t="s">
        <v>26</v>
      </c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5"/>
      <c r="BK2" s="78" t="s">
        <v>23</v>
      </c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</row>
    <row r="3" spans="1:107" s="12" customFormat="1" ht="18.75" thickBot="1" x14ac:dyDescent="0.4">
      <c r="A3" s="85"/>
      <c r="B3" s="62"/>
      <c r="C3" s="69" t="s">
        <v>120</v>
      </c>
      <c r="D3" s="70"/>
      <c r="E3" s="70"/>
      <c r="F3" s="70"/>
      <c r="G3" s="70"/>
      <c r="H3" s="70"/>
      <c r="I3" s="70"/>
      <c r="J3" s="70"/>
      <c r="K3" s="70"/>
      <c r="L3" s="71"/>
      <c r="M3" s="69" t="s">
        <v>121</v>
      </c>
      <c r="N3" s="70"/>
      <c r="O3" s="70"/>
      <c r="P3" s="70"/>
      <c r="Q3" s="70"/>
      <c r="R3" s="70"/>
      <c r="S3" s="70"/>
      <c r="T3" s="70"/>
      <c r="U3" s="70"/>
      <c r="V3" s="71"/>
      <c r="W3" s="69" t="s">
        <v>120</v>
      </c>
      <c r="X3" s="70"/>
      <c r="Y3" s="70"/>
      <c r="Z3" s="70"/>
      <c r="AA3" s="70"/>
      <c r="AB3" s="70"/>
      <c r="AC3" s="70"/>
      <c r="AD3" s="70"/>
      <c r="AE3" s="70"/>
      <c r="AF3" s="71"/>
      <c r="AG3" s="69" t="s">
        <v>121</v>
      </c>
      <c r="AH3" s="70"/>
      <c r="AI3" s="70"/>
      <c r="AJ3" s="70"/>
      <c r="AK3" s="70"/>
      <c r="AL3" s="70"/>
      <c r="AM3" s="70"/>
      <c r="AN3" s="70"/>
      <c r="AO3" s="70"/>
      <c r="AP3" s="71"/>
      <c r="AQ3" s="69" t="s">
        <v>120</v>
      </c>
      <c r="AR3" s="70"/>
      <c r="AS3" s="70"/>
      <c r="AT3" s="70"/>
      <c r="AU3" s="70"/>
      <c r="AV3" s="70"/>
      <c r="AW3" s="70"/>
      <c r="AX3" s="70"/>
      <c r="AY3" s="70"/>
      <c r="AZ3" s="71"/>
      <c r="BA3" s="69" t="s">
        <v>121</v>
      </c>
      <c r="BB3" s="70"/>
      <c r="BC3" s="70"/>
      <c r="BD3" s="70"/>
      <c r="BE3" s="70"/>
      <c r="BF3" s="70"/>
      <c r="BG3" s="70"/>
      <c r="BH3" s="70"/>
      <c r="BI3" s="70"/>
      <c r="BJ3" s="71"/>
      <c r="BK3" s="79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</row>
    <row r="4" spans="1:107" s="12" customFormat="1" ht="18" x14ac:dyDescent="0.35">
      <c r="A4" s="85"/>
      <c r="B4" s="62"/>
      <c r="C4" s="66" t="s">
        <v>34</v>
      </c>
      <c r="D4" s="67"/>
      <c r="E4" s="67"/>
      <c r="F4" s="67"/>
      <c r="G4" s="68"/>
      <c r="H4" s="66" t="s">
        <v>35</v>
      </c>
      <c r="I4" s="67"/>
      <c r="J4" s="67"/>
      <c r="K4" s="67"/>
      <c r="L4" s="68"/>
      <c r="M4" s="66" t="s">
        <v>34</v>
      </c>
      <c r="N4" s="67"/>
      <c r="O4" s="67"/>
      <c r="P4" s="67"/>
      <c r="Q4" s="68"/>
      <c r="R4" s="66" t="s">
        <v>35</v>
      </c>
      <c r="S4" s="67"/>
      <c r="T4" s="67"/>
      <c r="U4" s="67"/>
      <c r="V4" s="68"/>
      <c r="W4" s="66" t="s">
        <v>34</v>
      </c>
      <c r="X4" s="67"/>
      <c r="Y4" s="67"/>
      <c r="Z4" s="67"/>
      <c r="AA4" s="68"/>
      <c r="AB4" s="66" t="s">
        <v>35</v>
      </c>
      <c r="AC4" s="67"/>
      <c r="AD4" s="67"/>
      <c r="AE4" s="67"/>
      <c r="AF4" s="68"/>
      <c r="AG4" s="66" t="s">
        <v>34</v>
      </c>
      <c r="AH4" s="67"/>
      <c r="AI4" s="67"/>
      <c r="AJ4" s="67"/>
      <c r="AK4" s="68"/>
      <c r="AL4" s="66" t="s">
        <v>35</v>
      </c>
      <c r="AM4" s="67"/>
      <c r="AN4" s="67"/>
      <c r="AO4" s="67"/>
      <c r="AP4" s="68"/>
      <c r="AQ4" s="66" t="s">
        <v>34</v>
      </c>
      <c r="AR4" s="67"/>
      <c r="AS4" s="67"/>
      <c r="AT4" s="67"/>
      <c r="AU4" s="68"/>
      <c r="AV4" s="66" t="s">
        <v>35</v>
      </c>
      <c r="AW4" s="67"/>
      <c r="AX4" s="67"/>
      <c r="AY4" s="67"/>
      <c r="AZ4" s="68"/>
      <c r="BA4" s="66" t="s">
        <v>34</v>
      </c>
      <c r="BB4" s="67"/>
      <c r="BC4" s="67"/>
      <c r="BD4" s="67"/>
      <c r="BE4" s="68"/>
      <c r="BF4" s="66" t="s">
        <v>35</v>
      </c>
      <c r="BG4" s="67"/>
      <c r="BH4" s="67"/>
      <c r="BI4" s="67"/>
      <c r="BJ4" s="68"/>
      <c r="BK4" s="79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</row>
    <row r="5" spans="1:107" s="8" customFormat="1" ht="15" customHeight="1" x14ac:dyDescent="0.3">
      <c r="A5" s="85"/>
      <c r="B5" s="62"/>
      <c r="C5" s="14">
        <v>1</v>
      </c>
      <c r="D5" s="13">
        <v>2</v>
      </c>
      <c r="E5" s="13">
        <v>3</v>
      </c>
      <c r="F5" s="13">
        <v>4</v>
      </c>
      <c r="G5" s="15">
        <v>5</v>
      </c>
      <c r="H5" s="14">
        <v>1</v>
      </c>
      <c r="I5" s="13">
        <v>2</v>
      </c>
      <c r="J5" s="13">
        <v>3</v>
      </c>
      <c r="K5" s="13">
        <v>4</v>
      </c>
      <c r="L5" s="15">
        <v>5</v>
      </c>
      <c r="M5" s="14">
        <v>1</v>
      </c>
      <c r="N5" s="13">
        <v>2</v>
      </c>
      <c r="O5" s="13">
        <v>3</v>
      </c>
      <c r="P5" s="13">
        <v>4</v>
      </c>
      <c r="Q5" s="15">
        <v>5</v>
      </c>
      <c r="R5" s="14">
        <v>1</v>
      </c>
      <c r="S5" s="13">
        <v>2</v>
      </c>
      <c r="T5" s="13">
        <v>3</v>
      </c>
      <c r="U5" s="13">
        <v>4</v>
      </c>
      <c r="V5" s="15">
        <v>5</v>
      </c>
      <c r="W5" s="14">
        <v>1</v>
      </c>
      <c r="X5" s="13">
        <v>2</v>
      </c>
      <c r="Y5" s="13">
        <v>3</v>
      </c>
      <c r="Z5" s="13">
        <v>4</v>
      </c>
      <c r="AA5" s="15">
        <v>5</v>
      </c>
      <c r="AB5" s="14">
        <v>1</v>
      </c>
      <c r="AC5" s="13">
        <v>2</v>
      </c>
      <c r="AD5" s="13">
        <v>3</v>
      </c>
      <c r="AE5" s="13">
        <v>4</v>
      </c>
      <c r="AF5" s="15">
        <v>5</v>
      </c>
      <c r="AG5" s="14">
        <v>1</v>
      </c>
      <c r="AH5" s="13">
        <v>2</v>
      </c>
      <c r="AI5" s="13">
        <v>3</v>
      </c>
      <c r="AJ5" s="13">
        <v>4</v>
      </c>
      <c r="AK5" s="15">
        <v>5</v>
      </c>
      <c r="AL5" s="14">
        <v>1</v>
      </c>
      <c r="AM5" s="13">
        <v>2</v>
      </c>
      <c r="AN5" s="13">
        <v>3</v>
      </c>
      <c r="AO5" s="13">
        <v>4</v>
      </c>
      <c r="AP5" s="15">
        <v>5</v>
      </c>
      <c r="AQ5" s="14">
        <v>1</v>
      </c>
      <c r="AR5" s="13">
        <v>2</v>
      </c>
      <c r="AS5" s="13">
        <v>3</v>
      </c>
      <c r="AT5" s="13">
        <v>4</v>
      </c>
      <c r="AU5" s="15">
        <v>5</v>
      </c>
      <c r="AV5" s="14">
        <v>1</v>
      </c>
      <c r="AW5" s="13">
        <v>2</v>
      </c>
      <c r="AX5" s="13">
        <v>3</v>
      </c>
      <c r="AY5" s="13">
        <v>4</v>
      </c>
      <c r="AZ5" s="15">
        <v>5</v>
      </c>
      <c r="BA5" s="14">
        <v>1</v>
      </c>
      <c r="BB5" s="13">
        <v>2</v>
      </c>
      <c r="BC5" s="13">
        <v>3</v>
      </c>
      <c r="BD5" s="13">
        <v>4</v>
      </c>
      <c r="BE5" s="15">
        <v>5</v>
      </c>
      <c r="BF5" s="14">
        <v>1</v>
      </c>
      <c r="BG5" s="13">
        <v>2</v>
      </c>
      <c r="BH5" s="13">
        <v>3</v>
      </c>
      <c r="BI5" s="13">
        <v>4</v>
      </c>
      <c r="BJ5" s="15">
        <v>5</v>
      </c>
      <c r="BK5" s="80"/>
      <c r="BL5" s="5"/>
      <c r="BM5" s="5"/>
      <c r="BN5" s="5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</row>
    <row r="6" spans="1:107" x14ac:dyDescent="0.2">
      <c r="A6" s="16" t="s">
        <v>0</v>
      </c>
      <c r="B6" s="19" t="s">
        <v>6</v>
      </c>
      <c r="C6" s="72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4"/>
    </row>
    <row r="7" spans="1:107" x14ac:dyDescent="0.2">
      <c r="A7" s="16" t="s">
        <v>76</v>
      </c>
      <c r="B7" s="19" t="s">
        <v>12</v>
      </c>
      <c r="C7" s="72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4"/>
    </row>
    <row r="8" spans="1:107" x14ac:dyDescent="0.2">
      <c r="A8" s="16"/>
      <c r="B8" s="29" t="s">
        <v>101</v>
      </c>
      <c r="C8" s="35">
        <v>0</v>
      </c>
      <c r="D8" s="35">
        <v>67.176149689741706</v>
      </c>
      <c r="E8" s="35">
        <v>31.519939321982026</v>
      </c>
      <c r="F8" s="35">
        <v>0</v>
      </c>
      <c r="G8" s="35">
        <v>0</v>
      </c>
      <c r="H8" s="35">
        <v>6.754352644654408</v>
      </c>
      <c r="I8" s="35">
        <v>329.38712176131924</v>
      </c>
      <c r="J8" s="35">
        <v>358.18491523367521</v>
      </c>
      <c r="K8" s="35">
        <v>0</v>
      </c>
      <c r="L8" s="35">
        <v>75.456616270120719</v>
      </c>
      <c r="M8" s="35">
        <v>0</v>
      </c>
      <c r="N8" s="35">
        <v>12.788259529516099</v>
      </c>
      <c r="O8" s="35">
        <v>0</v>
      </c>
      <c r="P8" s="35">
        <v>0</v>
      </c>
      <c r="Q8" s="35">
        <v>0</v>
      </c>
      <c r="R8" s="35">
        <v>2.3664269607535968</v>
      </c>
      <c r="S8" s="35">
        <v>58.680424109612602</v>
      </c>
      <c r="T8" s="35">
        <v>361.86764622790128</v>
      </c>
      <c r="U8" s="35">
        <v>0</v>
      </c>
      <c r="V8" s="35">
        <v>7.1935398150937004</v>
      </c>
      <c r="W8" s="35">
        <v>0</v>
      </c>
      <c r="X8" s="35">
        <v>0</v>
      </c>
      <c r="Y8" s="35">
        <v>0</v>
      </c>
      <c r="Z8" s="35">
        <v>0</v>
      </c>
      <c r="AA8" s="35">
        <v>0</v>
      </c>
      <c r="AB8" s="35">
        <v>5.9427024738165048</v>
      </c>
      <c r="AC8" s="35">
        <v>87.830139815349341</v>
      </c>
      <c r="AD8" s="35">
        <v>37.80886018861208</v>
      </c>
      <c r="AE8" s="35">
        <v>0</v>
      </c>
      <c r="AF8" s="35">
        <v>93.704315518949855</v>
      </c>
      <c r="AG8" s="35">
        <v>0</v>
      </c>
      <c r="AH8" s="35">
        <v>0</v>
      </c>
      <c r="AI8" s="35">
        <v>0</v>
      </c>
      <c r="AJ8" s="35">
        <v>0</v>
      </c>
      <c r="AK8" s="35">
        <v>0</v>
      </c>
      <c r="AL8" s="35">
        <v>5.2910310604286988</v>
      </c>
      <c r="AM8" s="35">
        <v>69.690898041094584</v>
      </c>
      <c r="AN8" s="35">
        <v>420.50225402241585</v>
      </c>
      <c r="AO8" s="35">
        <v>0</v>
      </c>
      <c r="AP8" s="35">
        <v>37.162073208343045</v>
      </c>
      <c r="AQ8" s="35">
        <v>0</v>
      </c>
      <c r="AR8" s="35">
        <v>0</v>
      </c>
      <c r="AS8" s="35">
        <v>0</v>
      </c>
      <c r="AT8" s="35">
        <v>0</v>
      </c>
      <c r="AU8" s="35">
        <v>0</v>
      </c>
      <c r="AV8" s="35">
        <v>6.9428889333268016</v>
      </c>
      <c r="AW8" s="35">
        <v>72.518545194546192</v>
      </c>
      <c r="AX8" s="35">
        <v>7.7693990081609989</v>
      </c>
      <c r="AY8" s="35">
        <v>0</v>
      </c>
      <c r="AZ8" s="35">
        <v>51.824465739154832</v>
      </c>
      <c r="BA8" s="35">
        <v>0</v>
      </c>
      <c r="BB8" s="35">
        <v>0</v>
      </c>
      <c r="BC8" s="35">
        <v>0</v>
      </c>
      <c r="BD8" s="35">
        <v>0</v>
      </c>
      <c r="BE8" s="35">
        <v>0</v>
      </c>
      <c r="BF8" s="35">
        <v>1.4205528666967995</v>
      </c>
      <c r="BG8" s="35">
        <v>0.50298913509659993</v>
      </c>
      <c r="BH8" s="35">
        <v>37.373564526418697</v>
      </c>
      <c r="BI8" s="35">
        <v>0</v>
      </c>
      <c r="BJ8" s="35">
        <v>1.9380325084179002</v>
      </c>
      <c r="BK8" s="36">
        <f>SUM(C8:BJ8)</f>
        <v>2249.5981038051996</v>
      </c>
    </row>
    <row r="9" spans="1:107" x14ac:dyDescent="0.2">
      <c r="A9" s="16"/>
      <c r="B9" s="21" t="s">
        <v>85</v>
      </c>
      <c r="C9" s="33">
        <f t="shared" ref="C9:BJ9" si="0">SUM(C8)</f>
        <v>0</v>
      </c>
      <c r="D9" s="33">
        <f t="shared" si="0"/>
        <v>67.176149689741706</v>
      </c>
      <c r="E9" s="33">
        <f t="shared" si="0"/>
        <v>31.519939321982026</v>
      </c>
      <c r="F9" s="33">
        <f t="shared" si="0"/>
        <v>0</v>
      </c>
      <c r="G9" s="33">
        <f t="shared" si="0"/>
        <v>0</v>
      </c>
      <c r="H9" s="33">
        <f t="shared" si="0"/>
        <v>6.754352644654408</v>
      </c>
      <c r="I9" s="33">
        <f t="shared" si="0"/>
        <v>329.38712176131924</v>
      </c>
      <c r="J9" s="33">
        <f t="shared" si="0"/>
        <v>358.18491523367521</v>
      </c>
      <c r="K9" s="33">
        <f t="shared" si="0"/>
        <v>0</v>
      </c>
      <c r="L9" s="33">
        <f t="shared" si="0"/>
        <v>75.456616270120719</v>
      </c>
      <c r="M9" s="33">
        <f t="shared" si="0"/>
        <v>0</v>
      </c>
      <c r="N9" s="33">
        <f t="shared" si="0"/>
        <v>12.788259529516099</v>
      </c>
      <c r="O9" s="33">
        <f t="shared" si="0"/>
        <v>0</v>
      </c>
      <c r="P9" s="33">
        <f t="shared" si="0"/>
        <v>0</v>
      </c>
      <c r="Q9" s="33">
        <f t="shared" si="0"/>
        <v>0</v>
      </c>
      <c r="R9" s="33">
        <f t="shared" si="0"/>
        <v>2.3664269607535968</v>
      </c>
      <c r="S9" s="33">
        <f t="shared" si="0"/>
        <v>58.680424109612602</v>
      </c>
      <c r="T9" s="33">
        <f t="shared" si="0"/>
        <v>361.86764622790128</v>
      </c>
      <c r="U9" s="33">
        <f t="shared" si="0"/>
        <v>0</v>
      </c>
      <c r="V9" s="33">
        <f t="shared" si="0"/>
        <v>7.1935398150937004</v>
      </c>
      <c r="W9" s="33">
        <f t="shared" si="0"/>
        <v>0</v>
      </c>
      <c r="X9" s="33">
        <f t="shared" si="0"/>
        <v>0</v>
      </c>
      <c r="Y9" s="33">
        <f t="shared" si="0"/>
        <v>0</v>
      </c>
      <c r="Z9" s="33">
        <f t="shared" si="0"/>
        <v>0</v>
      </c>
      <c r="AA9" s="33">
        <f t="shared" si="0"/>
        <v>0</v>
      </c>
      <c r="AB9" s="33">
        <f t="shared" si="0"/>
        <v>5.9427024738165048</v>
      </c>
      <c r="AC9" s="33">
        <f t="shared" si="0"/>
        <v>87.830139815349341</v>
      </c>
      <c r="AD9" s="33">
        <f t="shared" si="0"/>
        <v>37.80886018861208</v>
      </c>
      <c r="AE9" s="33">
        <f t="shared" si="0"/>
        <v>0</v>
      </c>
      <c r="AF9" s="33">
        <f t="shared" si="0"/>
        <v>93.704315518949855</v>
      </c>
      <c r="AG9" s="33">
        <f t="shared" si="0"/>
        <v>0</v>
      </c>
      <c r="AH9" s="33">
        <f t="shared" si="0"/>
        <v>0</v>
      </c>
      <c r="AI9" s="33">
        <f t="shared" si="0"/>
        <v>0</v>
      </c>
      <c r="AJ9" s="33">
        <f t="shared" si="0"/>
        <v>0</v>
      </c>
      <c r="AK9" s="33">
        <f t="shared" si="0"/>
        <v>0</v>
      </c>
      <c r="AL9" s="33">
        <f t="shared" si="0"/>
        <v>5.2910310604286988</v>
      </c>
      <c r="AM9" s="33">
        <f t="shared" si="0"/>
        <v>69.690898041094584</v>
      </c>
      <c r="AN9" s="33">
        <f t="shared" si="0"/>
        <v>420.50225402241585</v>
      </c>
      <c r="AO9" s="33">
        <f t="shared" si="0"/>
        <v>0</v>
      </c>
      <c r="AP9" s="33">
        <f t="shared" si="0"/>
        <v>37.162073208343045</v>
      </c>
      <c r="AQ9" s="33">
        <f t="shared" si="0"/>
        <v>0</v>
      </c>
      <c r="AR9" s="33">
        <f t="shared" si="0"/>
        <v>0</v>
      </c>
      <c r="AS9" s="33">
        <f t="shared" si="0"/>
        <v>0</v>
      </c>
      <c r="AT9" s="33">
        <f t="shared" si="0"/>
        <v>0</v>
      </c>
      <c r="AU9" s="33">
        <f t="shared" si="0"/>
        <v>0</v>
      </c>
      <c r="AV9" s="33">
        <f>(SUM(AV8))</f>
        <v>6.9428889333268016</v>
      </c>
      <c r="AW9" s="33">
        <f>(SUM(AW8))</f>
        <v>72.518545194546192</v>
      </c>
      <c r="AX9" s="33">
        <f t="shared" si="0"/>
        <v>7.7693990081609989</v>
      </c>
      <c r="AY9" s="33">
        <f t="shared" si="0"/>
        <v>0</v>
      </c>
      <c r="AZ9" s="33">
        <f t="shared" si="0"/>
        <v>51.824465739154832</v>
      </c>
      <c r="BA9" s="33">
        <f t="shared" si="0"/>
        <v>0</v>
      </c>
      <c r="BB9" s="33">
        <f t="shared" si="0"/>
        <v>0</v>
      </c>
      <c r="BC9" s="33">
        <f t="shared" si="0"/>
        <v>0</v>
      </c>
      <c r="BD9" s="33">
        <f t="shared" si="0"/>
        <v>0</v>
      </c>
      <c r="BE9" s="33">
        <f t="shared" si="0"/>
        <v>0</v>
      </c>
      <c r="BF9" s="33">
        <f t="shared" si="0"/>
        <v>1.4205528666967995</v>
      </c>
      <c r="BG9" s="33">
        <f t="shared" si="0"/>
        <v>0.50298913509659993</v>
      </c>
      <c r="BH9" s="33">
        <f t="shared" si="0"/>
        <v>37.373564526418697</v>
      </c>
      <c r="BI9" s="33">
        <f t="shared" si="0"/>
        <v>0</v>
      </c>
      <c r="BJ9" s="33">
        <f t="shared" si="0"/>
        <v>1.9380325084179002</v>
      </c>
      <c r="BK9" s="31">
        <f>SUM(BK8)</f>
        <v>2249.5981038051996</v>
      </c>
    </row>
    <row r="10" spans="1:107" x14ac:dyDescent="0.2">
      <c r="A10" s="16" t="s">
        <v>77</v>
      </c>
      <c r="B10" s="20" t="s">
        <v>3</v>
      </c>
      <c r="C10" s="72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4"/>
    </row>
    <row r="11" spans="1:107" x14ac:dyDescent="0.2">
      <c r="A11" s="16"/>
      <c r="B11" s="29" t="s">
        <v>102</v>
      </c>
      <c r="C11" s="35">
        <v>0</v>
      </c>
      <c r="D11" s="35">
        <v>0.68157981596770001</v>
      </c>
      <c r="E11" s="35">
        <v>0</v>
      </c>
      <c r="F11" s="35">
        <v>0</v>
      </c>
      <c r="G11" s="35">
        <v>0</v>
      </c>
      <c r="H11" s="35">
        <v>0.30440275061090005</v>
      </c>
      <c r="I11" s="35">
        <v>0</v>
      </c>
      <c r="J11" s="35">
        <v>0.20375629558059999</v>
      </c>
      <c r="K11" s="35">
        <v>0</v>
      </c>
      <c r="L11" s="35">
        <v>4.445129187547999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0.24820126941709997</v>
      </c>
      <c r="S11" s="35">
        <v>0.20539362187089999</v>
      </c>
      <c r="T11" s="35">
        <v>0.1939099787419</v>
      </c>
      <c r="U11" s="35">
        <v>0</v>
      </c>
      <c r="V11" s="35">
        <v>0.10679030303200002</v>
      </c>
      <c r="W11" s="35">
        <v>0</v>
      </c>
      <c r="X11" s="35">
        <v>0</v>
      </c>
      <c r="Y11" s="35">
        <v>0</v>
      </c>
      <c r="Z11" s="35">
        <v>0</v>
      </c>
      <c r="AA11" s="35">
        <v>0</v>
      </c>
      <c r="AB11" s="35">
        <v>1.2486854877978009</v>
      </c>
      <c r="AC11" s="35">
        <v>0.30109863351600002</v>
      </c>
      <c r="AD11" s="35">
        <v>0</v>
      </c>
      <c r="AE11" s="35">
        <v>0</v>
      </c>
      <c r="AF11" s="35">
        <v>2.4667960155149999</v>
      </c>
      <c r="AG11" s="35">
        <v>0</v>
      </c>
      <c r="AH11" s="35">
        <v>0</v>
      </c>
      <c r="AI11" s="35">
        <v>0</v>
      </c>
      <c r="AJ11" s="35">
        <v>0</v>
      </c>
      <c r="AK11" s="35">
        <v>0</v>
      </c>
      <c r="AL11" s="35">
        <v>1.1512962635412998</v>
      </c>
      <c r="AM11" s="35">
        <v>0.1194279846774</v>
      </c>
      <c r="AN11" s="35">
        <v>0.35627504074189997</v>
      </c>
      <c r="AO11" s="35">
        <v>0</v>
      </c>
      <c r="AP11" s="35">
        <v>1.0630600155153997</v>
      </c>
      <c r="AQ11" s="35">
        <v>0</v>
      </c>
      <c r="AR11" s="35">
        <v>0</v>
      </c>
      <c r="AS11" s="35">
        <v>0</v>
      </c>
      <c r="AT11" s="35">
        <v>0</v>
      </c>
      <c r="AU11" s="35">
        <v>0</v>
      </c>
      <c r="AV11" s="35">
        <v>0.52349427586730013</v>
      </c>
      <c r="AW11" s="35">
        <v>3.0222701063546999</v>
      </c>
      <c r="AX11" s="35">
        <v>4.6443792006772</v>
      </c>
      <c r="AY11" s="35">
        <v>0</v>
      </c>
      <c r="AZ11" s="35">
        <v>0.37485060754819999</v>
      </c>
      <c r="BA11" s="35">
        <v>0</v>
      </c>
      <c r="BB11" s="35">
        <v>0</v>
      </c>
      <c r="BC11" s="35">
        <v>0</v>
      </c>
      <c r="BD11" s="35">
        <v>0</v>
      </c>
      <c r="BE11" s="35">
        <v>0</v>
      </c>
      <c r="BF11" s="35">
        <v>8.6377266966799982E-2</v>
      </c>
      <c r="BG11" s="35">
        <v>7.8430084192999995E-3</v>
      </c>
      <c r="BH11" s="35">
        <v>0</v>
      </c>
      <c r="BI11" s="35">
        <v>0</v>
      </c>
      <c r="BJ11" s="35">
        <v>0.1012746531935</v>
      </c>
      <c r="BK11" s="36">
        <f>SUM(C11:BJ11)</f>
        <v>21.856291783100897</v>
      </c>
      <c r="BL11" s="37"/>
      <c r="BO11" s="37"/>
    </row>
    <row r="12" spans="1:107" x14ac:dyDescent="0.2">
      <c r="A12" s="16"/>
      <c r="B12" s="21" t="s">
        <v>86</v>
      </c>
      <c r="C12" s="33">
        <f t="shared" ref="C12:BJ12" si="1">SUM(C11)</f>
        <v>0</v>
      </c>
      <c r="D12" s="33">
        <f t="shared" si="1"/>
        <v>0.68157981596770001</v>
      </c>
      <c r="E12" s="33">
        <f t="shared" si="1"/>
        <v>0</v>
      </c>
      <c r="F12" s="33">
        <f t="shared" si="1"/>
        <v>0</v>
      </c>
      <c r="G12" s="33">
        <f t="shared" si="1"/>
        <v>0</v>
      </c>
      <c r="H12" s="33">
        <f t="shared" si="1"/>
        <v>0.30440275061090005</v>
      </c>
      <c r="I12" s="33">
        <f t="shared" si="1"/>
        <v>0</v>
      </c>
      <c r="J12" s="33">
        <f t="shared" si="1"/>
        <v>0.20375629558059999</v>
      </c>
      <c r="K12" s="33">
        <f t="shared" si="1"/>
        <v>0</v>
      </c>
      <c r="L12" s="33">
        <f t="shared" si="1"/>
        <v>4.445129187547999</v>
      </c>
      <c r="M12" s="33">
        <f t="shared" si="1"/>
        <v>0</v>
      </c>
      <c r="N12" s="33">
        <f t="shared" si="1"/>
        <v>0</v>
      </c>
      <c r="O12" s="33">
        <f t="shared" si="1"/>
        <v>0</v>
      </c>
      <c r="P12" s="33">
        <f t="shared" si="1"/>
        <v>0</v>
      </c>
      <c r="Q12" s="33">
        <f t="shared" si="1"/>
        <v>0</v>
      </c>
      <c r="R12" s="33">
        <f t="shared" si="1"/>
        <v>0.24820126941709997</v>
      </c>
      <c r="S12" s="33">
        <f t="shared" si="1"/>
        <v>0.20539362187089999</v>
      </c>
      <c r="T12" s="33">
        <f t="shared" si="1"/>
        <v>0.1939099787419</v>
      </c>
      <c r="U12" s="33">
        <f t="shared" si="1"/>
        <v>0</v>
      </c>
      <c r="V12" s="33">
        <f t="shared" si="1"/>
        <v>0.10679030303200002</v>
      </c>
      <c r="W12" s="33">
        <f t="shared" si="1"/>
        <v>0</v>
      </c>
      <c r="X12" s="33">
        <f t="shared" si="1"/>
        <v>0</v>
      </c>
      <c r="Y12" s="33">
        <f t="shared" si="1"/>
        <v>0</v>
      </c>
      <c r="Z12" s="33">
        <f t="shared" si="1"/>
        <v>0</v>
      </c>
      <c r="AA12" s="33">
        <f t="shared" si="1"/>
        <v>0</v>
      </c>
      <c r="AB12" s="33">
        <f t="shared" si="1"/>
        <v>1.2486854877978009</v>
      </c>
      <c r="AC12" s="33">
        <f t="shared" si="1"/>
        <v>0.30109863351600002</v>
      </c>
      <c r="AD12" s="33">
        <f t="shared" si="1"/>
        <v>0</v>
      </c>
      <c r="AE12" s="33">
        <f t="shared" si="1"/>
        <v>0</v>
      </c>
      <c r="AF12" s="33">
        <f t="shared" si="1"/>
        <v>2.4667960155149999</v>
      </c>
      <c r="AG12" s="33">
        <f t="shared" si="1"/>
        <v>0</v>
      </c>
      <c r="AH12" s="33">
        <f t="shared" si="1"/>
        <v>0</v>
      </c>
      <c r="AI12" s="33">
        <f t="shared" si="1"/>
        <v>0</v>
      </c>
      <c r="AJ12" s="33">
        <f t="shared" si="1"/>
        <v>0</v>
      </c>
      <c r="AK12" s="33">
        <f t="shared" si="1"/>
        <v>0</v>
      </c>
      <c r="AL12" s="33">
        <f t="shared" si="1"/>
        <v>1.1512962635412998</v>
      </c>
      <c r="AM12" s="33">
        <f t="shared" si="1"/>
        <v>0.1194279846774</v>
      </c>
      <c r="AN12" s="33">
        <f t="shared" si="1"/>
        <v>0.35627504074189997</v>
      </c>
      <c r="AO12" s="33">
        <f t="shared" si="1"/>
        <v>0</v>
      </c>
      <c r="AP12" s="33">
        <f t="shared" si="1"/>
        <v>1.0630600155153997</v>
      </c>
      <c r="AQ12" s="33">
        <f t="shared" si="1"/>
        <v>0</v>
      </c>
      <c r="AR12" s="33">
        <f t="shared" si="1"/>
        <v>0</v>
      </c>
      <c r="AS12" s="33">
        <f t="shared" si="1"/>
        <v>0</v>
      </c>
      <c r="AT12" s="33">
        <f t="shared" si="1"/>
        <v>0</v>
      </c>
      <c r="AU12" s="33">
        <f t="shared" si="1"/>
        <v>0</v>
      </c>
      <c r="AV12" s="33">
        <f>(SUM(AV11))</f>
        <v>0.52349427586730013</v>
      </c>
      <c r="AW12" s="33">
        <f>(SUM(AW11))</f>
        <v>3.0222701063546999</v>
      </c>
      <c r="AX12" s="33">
        <f t="shared" si="1"/>
        <v>4.6443792006772</v>
      </c>
      <c r="AY12" s="33">
        <f t="shared" si="1"/>
        <v>0</v>
      </c>
      <c r="AZ12" s="33">
        <f t="shared" si="1"/>
        <v>0.37485060754819999</v>
      </c>
      <c r="BA12" s="33">
        <f t="shared" si="1"/>
        <v>0</v>
      </c>
      <c r="BB12" s="33">
        <f t="shared" si="1"/>
        <v>0</v>
      </c>
      <c r="BC12" s="33">
        <f t="shared" si="1"/>
        <v>0</v>
      </c>
      <c r="BD12" s="33">
        <f t="shared" si="1"/>
        <v>0</v>
      </c>
      <c r="BE12" s="33">
        <f t="shared" si="1"/>
        <v>0</v>
      </c>
      <c r="BF12" s="33">
        <f t="shared" si="1"/>
        <v>8.6377266966799982E-2</v>
      </c>
      <c r="BG12" s="33">
        <f t="shared" si="1"/>
        <v>7.8430084192999995E-3</v>
      </c>
      <c r="BH12" s="33">
        <f t="shared" si="1"/>
        <v>0</v>
      </c>
      <c r="BI12" s="33">
        <f t="shared" si="1"/>
        <v>0</v>
      </c>
      <c r="BJ12" s="33">
        <f t="shared" si="1"/>
        <v>0.1012746531935</v>
      </c>
      <c r="BK12" s="34">
        <f>SUM(BK11)</f>
        <v>21.856291783100897</v>
      </c>
    </row>
    <row r="13" spans="1:107" x14ac:dyDescent="0.2">
      <c r="A13" s="16" t="s">
        <v>78</v>
      </c>
      <c r="B13" s="20" t="s">
        <v>10</v>
      </c>
      <c r="C13" s="72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4"/>
    </row>
    <row r="14" spans="1:107" x14ac:dyDescent="0.2">
      <c r="A14" s="16"/>
      <c r="B14" s="21" t="s">
        <v>36</v>
      </c>
      <c r="C14" s="35">
        <v>0</v>
      </c>
      <c r="D14" s="35">
        <v>0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0</v>
      </c>
      <c r="AG14" s="35">
        <v>0</v>
      </c>
      <c r="AH14" s="35">
        <v>0</v>
      </c>
      <c r="AI14" s="35">
        <v>0</v>
      </c>
      <c r="AJ14" s="35">
        <v>0</v>
      </c>
      <c r="AK14" s="35">
        <v>0</v>
      </c>
      <c r="AL14" s="35">
        <v>0</v>
      </c>
      <c r="AM14" s="35">
        <v>0</v>
      </c>
      <c r="AN14" s="35">
        <v>0</v>
      </c>
      <c r="AO14" s="35">
        <v>0</v>
      </c>
      <c r="AP14" s="35">
        <v>0</v>
      </c>
      <c r="AQ14" s="35">
        <v>0</v>
      </c>
      <c r="AR14" s="35">
        <v>0</v>
      </c>
      <c r="AS14" s="35">
        <v>0</v>
      </c>
      <c r="AT14" s="35">
        <v>0</v>
      </c>
      <c r="AU14" s="35">
        <v>0</v>
      </c>
      <c r="AV14" s="35">
        <v>0</v>
      </c>
      <c r="AW14" s="35">
        <v>0</v>
      </c>
      <c r="AX14" s="35">
        <v>0</v>
      </c>
      <c r="AY14" s="35">
        <v>0</v>
      </c>
      <c r="AZ14" s="35">
        <v>0</v>
      </c>
      <c r="BA14" s="35">
        <v>0</v>
      </c>
      <c r="BB14" s="35">
        <v>0</v>
      </c>
      <c r="BC14" s="35">
        <v>0</v>
      </c>
      <c r="BD14" s="35">
        <v>0</v>
      </c>
      <c r="BE14" s="35">
        <v>0</v>
      </c>
      <c r="BF14" s="35">
        <v>0</v>
      </c>
      <c r="BG14" s="35">
        <v>0</v>
      </c>
      <c r="BH14" s="35">
        <v>0</v>
      </c>
      <c r="BI14" s="35">
        <v>0</v>
      </c>
      <c r="BJ14" s="35">
        <v>0</v>
      </c>
      <c r="BK14" s="36">
        <f t="shared" ref="BK14" si="2">SUM(C14:BJ14)</f>
        <v>0</v>
      </c>
    </row>
    <row r="15" spans="1:107" x14ac:dyDescent="0.2">
      <c r="A15" s="16"/>
      <c r="B15" s="21" t="s">
        <v>93</v>
      </c>
      <c r="C15" s="34">
        <f t="shared" ref="C15:AH15" si="3">SUM(C14:C14)</f>
        <v>0</v>
      </c>
      <c r="D15" s="34">
        <f t="shared" si="3"/>
        <v>0</v>
      </c>
      <c r="E15" s="34">
        <f t="shared" si="3"/>
        <v>0</v>
      </c>
      <c r="F15" s="34">
        <f t="shared" si="3"/>
        <v>0</v>
      </c>
      <c r="G15" s="34">
        <f t="shared" si="3"/>
        <v>0</v>
      </c>
      <c r="H15" s="34">
        <f t="shared" si="3"/>
        <v>0</v>
      </c>
      <c r="I15" s="34">
        <f t="shared" si="3"/>
        <v>0</v>
      </c>
      <c r="J15" s="34">
        <f t="shared" si="3"/>
        <v>0</v>
      </c>
      <c r="K15" s="34">
        <f t="shared" si="3"/>
        <v>0</v>
      </c>
      <c r="L15" s="34">
        <f t="shared" si="3"/>
        <v>0</v>
      </c>
      <c r="M15" s="34">
        <f t="shared" si="3"/>
        <v>0</v>
      </c>
      <c r="N15" s="34">
        <f t="shared" si="3"/>
        <v>0</v>
      </c>
      <c r="O15" s="34">
        <f t="shared" si="3"/>
        <v>0</v>
      </c>
      <c r="P15" s="34">
        <f t="shared" si="3"/>
        <v>0</v>
      </c>
      <c r="Q15" s="34">
        <f t="shared" si="3"/>
        <v>0</v>
      </c>
      <c r="R15" s="34">
        <f t="shared" si="3"/>
        <v>0</v>
      </c>
      <c r="S15" s="34">
        <f t="shared" si="3"/>
        <v>0</v>
      </c>
      <c r="T15" s="34">
        <f t="shared" si="3"/>
        <v>0</v>
      </c>
      <c r="U15" s="34">
        <f t="shared" si="3"/>
        <v>0</v>
      </c>
      <c r="V15" s="34">
        <f t="shared" si="3"/>
        <v>0</v>
      </c>
      <c r="W15" s="34">
        <f t="shared" si="3"/>
        <v>0</v>
      </c>
      <c r="X15" s="34">
        <f t="shared" si="3"/>
        <v>0</v>
      </c>
      <c r="Y15" s="34">
        <f t="shared" si="3"/>
        <v>0</v>
      </c>
      <c r="Z15" s="34">
        <f t="shared" si="3"/>
        <v>0</v>
      </c>
      <c r="AA15" s="34">
        <f t="shared" si="3"/>
        <v>0</v>
      </c>
      <c r="AB15" s="34">
        <f t="shared" si="3"/>
        <v>0</v>
      </c>
      <c r="AC15" s="34">
        <f t="shared" si="3"/>
        <v>0</v>
      </c>
      <c r="AD15" s="34">
        <f t="shared" si="3"/>
        <v>0</v>
      </c>
      <c r="AE15" s="34">
        <f t="shared" si="3"/>
        <v>0</v>
      </c>
      <c r="AF15" s="34">
        <f t="shared" si="3"/>
        <v>0</v>
      </c>
      <c r="AG15" s="34">
        <f t="shared" si="3"/>
        <v>0</v>
      </c>
      <c r="AH15" s="34">
        <f t="shared" si="3"/>
        <v>0</v>
      </c>
      <c r="AI15" s="34">
        <f t="shared" ref="AI15:BK15" si="4">SUM(AI14:AI14)</f>
        <v>0</v>
      </c>
      <c r="AJ15" s="34">
        <f t="shared" si="4"/>
        <v>0</v>
      </c>
      <c r="AK15" s="34">
        <f t="shared" si="4"/>
        <v>0</v>
      </c>
      <c r="AL15" s="34">
        <f t="shared" si="4"/>
        <v>0</v>
      </c>
      <c r="AM15" s="34">
        <f t="shared" si="4"/>
        <v>0</v>
      </c>
      <c r="AN15" s="34">
        <f t="shared" si="4"/>
        <v>0</v>
      </c>
      <c r="AO15" s="34">
        <f t="shared" si="4"/>
        <v>0</v>
      </c>
      <c r="AP15" s="34">
        <f t="shared" si="4"/>
        <v>0</v>
      </c>
      <c r="AQ15" s="34">
        <f t="shared" si="4"/>
        <v>0</v>
      </c>
      <c r="AR15" s="34">
        <f t="shared" si="4"/>
        <v>0</v>
      </c>
      <c r="AS15" s="34">
        <f t="shared" si="4"/>
        <v>0</v>
      </c>
      <c r="AT15" s="34">
        <f t="shared" si="4"/>
        <v>0</v>
      </c>
      <c r="AU15" s="34">
        <f t="shared" si="4"/>
        <v>0</v>
      </c>
      <c r="AV15" s="34">
        <f t="shared" si="4"/>
        <v>0</v>
      </c>
      <c r="AW15" s="34">
        <f t="shared" si="4"/>
        <v>0</v>
      </c>
      <c r="AX15" s="34">
        <f t="shared" si="4"/>
        <v>0</v>
      </c>
      <c r="AY15" s="34">
        <f t="shared" si="4"/>
        <v>0</v>
      </c>
      <c r="AZ15" s="34">
        <f t="shared" si="4"/>
        <v>0</v>
      </c>
      <c r="BA15" s="34">
        <f t="shared" si="4"/>
        <v>0</v>
      </c>
      <c r="BB15" s="34">
        <f t="shared" si="4"/>
        <v>0</v>
      </c>
      <c r="BC15" s="34">
        <f t="shared" si="4"/>
        <v>0</v>
      </c>
      <c r="BD15" s="34">
        <f t="shared" si="4"/>
        <v>0</v>
      </c>
      <c r="BE15" s="34">
        <f t="shared" si="4"/>
        <v>0</v>
      </c>
      <c r="BF15" s="34">
        <f t="shared" si="4"/>
        <v>0</v>
      </c>
      <c r="BG15" s="34">
        <f t="shared" si="4"/>
        <v>0</v>
      </c>
      <c r="BH15" s="34">
        <f t="shared" si="4"/>
        <v>0</v>
      </c>
      <c r="BI15" s="34">
        <f t="shared" si="4"/>
        <v>0</v>
      </c>
      <c r="BJ15" s="34">
        <f t="shared" si="4"/>
        <v>0</v>
      </c>
      <c r="BK15" s="34">
        <f t="shared" si="4"/>
        <v>0</v>
      </c>
    </row>
    <row r="16" spans="1:107" x14ac:dyDescent="0.2">
      <c r="A16" s="16" t="s">
        <v>79</v>
      </c>
      <c r="B16" s="20" t="s">
        <v>13</v>
      </c>
      <c r="C16" s="72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4"/>
    </row>
    <row r="17" spans="1:67" x14ac:dyDescent="0.2">
      <c r="A17" s="16"/>
      <c r="B17" s="21" t="s">
        <v>36</v>
      </c>
      <c r="C17" s="31">
        <v>0</v>
      </c>
      <c r="D17" s="30">
        <v>0</v>
      </c>
      <c r="E17" s="30">
        <v>0</v>
      </c>
      <c r="F17" s="30">
        <v>0</v>
      </c>
      <c r="G17" s="32">
        <v>0</v>
      </c>
      <c r="H17" s="31">
        <v>0</v>
      </c>
      <c r="I17" s="30">
        <v>0</v>
      </c>
      <c r="J17" s="30">
        <v>0</v>
      </c>
      <c r="K17" s="30">
        <v>0</v>
      </c>
      <c r="L17" s="32">
        <v>0</v>
      </c>
      <c r="M17" s="31">
        <v>0</v>
      </c>
      <c r="N17" s="30">
        <v>0</v>
      </c>
      <c r="O17" s="30">
        <v>0</v>
      </c>
      <c r="P17" s="30">
        <v>0</v>
      </c>
      <c r="Q17" s="32">
        <v>0</v>
      </c>
      <c r="R17" s="31">
        <v>0</v>
      </c>
      <c r="S17" s="30">
        <v>0</v>
      </c>
      <c r="T17" s="30">
        <v>0</v>
      </c>
      <c r="U17" s="30">
        <v>0</v>
      </c>
      <c r="V17" s="32">
        <v>0</v>
      </c>
      <c r="W17" s="31">
        <v>0</v>
      </c>
      <c r="X17" s="30">
        <v>0</v>
      </c>
      <c r="Y17" s="30">
        <v>0</v>
      </c>
      <c r="Z17" s="30">
        <v>0</v>
      </c>
      <c r="AA17" s="32">
        <v>0</v>
      </c>
      <c r="AB17" s="31">
        <v>0</v>
      </c>
      <c r="AC17" s="30">
        <v>0</v>
      </c>
      <c r="AD17" s="30">
        <v>0</v>
      </c>
      <c r="AE17" s="30">
        <v>0</v>
      </c>
      <c r="AF17" s="32">
        <v>0</v>
      </c>
      <c r="AG17" s="31">
        <v>0</v>
      </c>
      <c r="AH17" s="30">
        <v>0</v>
      </c>
      <c r="AI17" s="30">
        <v>0</v>
      </c>
      <c r="AJ17" s="30">
        <v>0</v>
      </c>
      <c r="AK17" s="32">
        <v>0</v>
      </c>
      <c r="AL17" s="31">
        <v>0</v>
      </c>
      <c r="AM17" s="30">
        <v>0</v>
      </c>
      <c r="AN17" s="30">
        <v>0</v>
      </c>
      <c r="AO17" s="30">
        <v>0</v>
      </c>
      <c r="AP17" s="32">
        <v>0</v>
      </c>
      <c r="AQ17" s="31">
        <v>0</v>
      </c>
      <c r="AR17" s="30">
        <v>0</v>
      </c>
      <c r="AS17" s="30">
        <v>0</v>
      </c>
      <c r="AT17" s="30">
        <v>0</v>
      </c>
      <c r="AU17" s="32">
        <v>0</v>
      </c>
      <c r="AV17" s="31">
        <v>0</v>
      </c>
      <c r="AW17" s="30">
        <v>0</v>
      </c>
      <c r="AX17" s="30">
        <v>0</v>
      </c>
      <c r="AY17" s="30">
        <v>0</v>
      </c>
      <c r="AZ17" s="32">
        <v>0</v>
      </c>
      <c r="BA17" s="31">
        <v>0</v>
      </c>
      <c r="BB17" s="30">
        <v>0</v>
      </c>
      <c r="BC17" s="30">
        <v>0</v>
      </c>
      <c r="BD17" s="30">
        <v>0</v>
      </c>
      <c r="BE17" s="32">
        <v>0</v>
      </c>
      <c r="BF17" s="31">
        <v>0</v>
      </c>
      <c r="BG17" s="30">
        <v>0</v>
      </c>
      <c r="BH17" s="30">
        <v>0</v>
      </c>
      <c r="BI17" s="30">
        <v>0</v>
      </c>
      <c r="BJ17" s="32">
        <v>0</v>
      </c>
      <c r="BK17" s="36">
        <f>SUM(C17:BJ17)</f>
        <v>0</v>
      </c>
    </row>
    <row r="18" spans="1:67" x14ac:dyDescent="0.2">
      <c r="A18" s="16"/>
      <c r="B18" s="21" t="s">
        <v>92</v>
      </c>
      <c r="C18" s="33">
        <f t="shared" ref="C18:BJ18" si="5">SUM(C17)</f>
        <v>0</v>
      </c>
      <c r="D18" s="33">
        <f t="shared" si="5"/>
        <v>0</v>
      </c>
      <c r="E18" s="33">
        <f t="shared" si="5"/>
        <v>0</v>
      </c>
      <c r="F18" s="33">
        <f t="shared" si="5"/>
        <v>0</v>
      </c>
      <c r="G18" s="33">
        <f t="shared" si="5"/>
        <v>0</v>
      </c>
      <c r="H18" s="33">
        <f t="shared" si="5"/>
        <v>0</v>
      </c>
      <c r="I18" s="33">
        <f t="shared" si="5"/>
        <v>0</v>
      </c>
      <c r="J18" s="33">
        <f t="shared" si="5"/>
        <v>0</v>
      </c>
      <c r="K18" s="33">
        <f t="shared" si="5"/>
        <v>0</v>
      </c>
      <c r="L18" s="33">
        <f t="shared" si="5"/>
        <v>0</v>
      </c>
      <c r="M18" s="33">
        <f t="shared" si="5"/>
        <v>0</v>
      </c>
      <c r="N18" s="33">
        <f t="shared" si="5"/>
        <v>0</v>
      </c>
      <c r="O18" s="33">
        <f t="shared" si="5"/>
        <v>0</v>
      </c>
      <c r="P18" s="33">
        <f t="shared" si="5"/>
        <v>0</v>
      </c>
      <c r="Q18" s="33">
        <f t="shared" si="5"/>
        <v>0</v>
      </c>
      <c r="R18" s="33">
        <f t="shared" si="5"/>
        <v>0</v>
      </c>
      <c r="S18" s="33">
        <f t="shared" si="5"/>
        <v>0</v>
      </c>
      <c r="T18" s="33">
        <f t="shared" si="5"/>
        <v>0</v>
      </c>
      <c r="U18" s="33">
        <f t="shared" si="5"/>
        <v>0</v>
      </c>
      <c r="V18" s="33">
        <f t="shared" si="5"/>
        <v>0</v>
      </c>
      <c r="W18" s="33">
        <f t="shared" si="5"/>
        <v>0</v>
      </c>
      <c r="X18" s="33">
        <f t="shared" si="5"/>
        <v>0</v>
      </c>
      <c r="Y18" s="33">
        <f t="shared" si="5"/>
        <v>0</v>
      </c>
      <c r="Z18" s="33">
        <f t="shared" si="5"/>
        <v>0</v>
      </c>
      <c r="AA18" s="33">
        <f t="shared" si="5"/>
        <v>0</v>
      </c>
      <c r="AB18" s="33">
        <f t="shared" si="5"/>
        <v>0</v>
      </c>
      <c r="AC18" s="33">
        <f t="shared" si="5"/>
        <v>0</v>
      </c>
      <c r="AD18" s="33">
        <f t="shared" si="5"/>
        <v>0</v>
      </c>
      <c r="AE18" s="33">
        <f t="shared" si="5"/>
        <v>0</v>
      </c>
      <c r="AF18" s="33">
        <f t="shared" si="5"/>
        <v>0</v>
      </c>
      <c r="AG18" s="33">
        <f t="shared" si="5"/>
        <v>0</v>
      </c>
      <c r="AH18" s="33">
        <f t="shared" si="5"/>
        <v>0</v>
      </c>
      <c r="AI18" s="33">
        <f t="shared" si="5"/>
        <v>0</v>
      </c>
      <c r="AJ18" s="33">
        <f t="shared" si="5"/>
        <v>0</v>
      </c>
      <c r="AK18" s="33">
        <f t="shared" si="5"/>
        <v>0</v>
      </c>
      <c r="AL18" s="33">
        <f t="shared" si="5"/>
        <v>0</v>
      </c>
      <c r="AM18" s="33">
        <f t="shared" si="5"/>
        <v>0</v>
      </c>
      <c r="AN18" s="33">
        <f t="shared" si="5"/>
        <v>0</v>
      </c>
      <c r="AO18" s="33">
        <f t="shared" si="5"/>
        <v>0</v>
      </c>
      <c r="AP18" s="33">
        <f t="shared" si="5"/>
        <v>0</v>
      </c>
      <c r="AQ18" s="33">
        <f t="shared" si="5"/>
        <v>0</v>
      </c>
      <c r="AR18" s="33">
        <f t="shared" si="5"/>
        <v>0</v>
      </c>
      <c r="AS18" s="33">
        <f t="shared" si="5"/>
        <v>0</v>
      </c>
      <c r="AT18" s="33">
        <f t="shared" si="5"/>
        <v>0</v>
      </c>
      <c r="AU18" s="33">
        <f t="shared" si="5"/>
        <v>0</v>
      </c>
      <c r="AV18" s="33">
        <f t="shared" si="5"/>
        <v>0</v>
      </c>
      <c r="AW18" s="33">
        <f t="shared" si="5"/>
        <v>0</v>
      </c>
      <c r="AX18" s="33">
        <f t="shared" si="5"/>
        <v>0</v>
      </c>
      <c r="AY18" s="33">
        <f t="shared" si="5"/>
        <v>0</v>
      </c>
      <c r="AZ18" s="33">
        <f t="shared" si="5"/>
        <v>0</v>
      </c>
      <c r="BA18" s="33">
        <f t="shared" si="5"/>
        <v>0</v>
      </c>
      <c r="BB18" s="33">
        <f t="shared" si="5"/>
        <v>0</v>
      </c>
      <c r="BC18" s="33">
        <f t="shared" si="5"/>
        <v>0</v>
      </c>
      <c r="BD18" s="33">
        <f t="shared" si="5"/>
        <v>0</v>
      </c>
      <c r="BE18" s="33">
        <f t="shared" si="5"/>
        <v>0</v>
      </c>
      <c r="BF18" s="33">
        <f t="shared" si="5"/>
        <v>0</v>
      </c>
      <c r="BG18" s="33">
        <f t="shared" si="5"/>
        <v>0</v>
      </c>
      <c r="BH18" s="33">
        <f t="shared" si="5"/>
        <v>0</v>
      </c>
      <c r="BI18" s="33">
        <f t="shared" si="5"/>
        <v>0</v>
      </c>
      <c r="BJ18" s="33">
        <f t="shared" si="5"/>
        <v>0</v>
      </c>
      <c r="BK18" s="34">
        <f>SUM(BK17)</f>
        <v>0</v>
      </c>
    </row>
    <row r="19" spans="1:67" x14ac:dyDescent="0.2">
      <c r="A19" s="16" t="s">
        <v>81</v>
      </c>
      <c r="B19" s="28" t="s">
        <v>97</v>
      </c>
      <c r="C19" s="72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4"/>
    </row>
    <row r="20" spans="1:67" x14ac:dyDescent="0.2">
      <c r="A20" s="16"/>
      <c r="B20" s="21" t="s">
        <v>36</v>
      </c>
      <c r="C20" s="31">
        <v>0</v>
      </c>
      <c r="D20" s="30">
        <v>0</v>
      </c>
      <c r="E20" s="30">
        <v>0</v>
      </c>
      <c r="F20" s="30">
        <v>0</v>
      </c>
      <c r="G20" s="32">
        <v>0</v>
      </c>
      <c r="H20" s="31">
        <v>0</v>
      </c>
      <c r="I20" s="30">
        <v>0</v>
      </c>
      <c r="J20" s="30">
        <v>0</v>
      </c>
      <c r="K20" s="30">
        <v>0</v>
      </c>
      <c r="L20" s="32">
        <v>0</v>
      </c>
      <c r="M20" s="31">
        <v>0</v>
      </c>
      <c r="N20" s="30">
        <v>0</v>
      </c>
      <c r="O20" s="30">
        <v>0</v>
      </c>
      <c r="P20" s="30">
        <v>0</v>
      </c>
      <c r="Q20" s="32">
        <v>0</v>
      </c>
      <c r="R20" s="31">
        <v>0</v>
      </c>
      <c r="S20" s="30">
        <v>0</v>
      </c>
      <c r="T20" s="30">
        <v>0</v>
      </c>
      <c r="U20" s="30">
        <v>0</v>
      </c>
      <c r="V20" s="32">
        <v>0</v>
      </c>
      <c r="W20" s="31">
        <v>0</v>
      </c>
      <c r="X20" s="30">
        <v>0</v>
      </c>
      <c r="Y20" s="30">
        <v>0</v>
      </c>
      <c r="Z20" s="30">
        <v>0</v>
      </c>
      <c r="AA20" s="32">
        <v>0</v>
      </c>
      <c r="AB20" s="31">
        <v>0</v>
      </c>
      <c r="AC20" s="30">
        <v>0</v>
      </c>
      <c r="AD20" s="30">
        <v>0</v>
      </c>
      <c r="AE20" s="30">
        <v>0</v>
      </c>
      <c r="AF20" s="32">
        <v>0</v>
      </c>
      <c r="AG20" s="31">
        <v>0</v>
      </c>
      <c r="AH20" s="30">
        <v>0</v>
      </c>
      <c r="AI20" s="30">
        <v>0</v>
      </c>
      <c r="AJ20" s="30">
        <v>0</v>
      </c>
      <c r="AK20" s="32">
        <v>0</v>
      </c>
      <c r="AL20" s="31">
        <v>0</v>
      </c>
      <c r="AM20" s="30">
        <v>0</v>
      </c>
      <c r="AN20" s="30">
        <v>0</v>
      </c>
      <c r="AO20" s="30">
        <v>0</v>
      </c>
      <c r="AP20" s="32">
        <v>0</v>
      </c>
      <c r="AQ20" s="31">
        <v>0</v>
      </c>
      <c r="AR20" s="30">
        <v>0</v>
      </c>
      <c r="AS20" s="30">
        <v>0</v>
      </c>
      <c r="AT20" s="30">
        <v>0</v>
      </c>
      <c r="AU20" s="32">
        <v>0</v>
      </c>
      <c r="AV20" s="31">
        <v>0</v>
      </c>
      <c r="AW20" s="30">
        <v>0</v>
      </c>
      <c r="AX20" s="30">
        <v>0</v>
      </c>
      <c r="AY20" s="30">
        <v>0</v>
      </c>
      <c r="AZ20" s="32">
        <v>0</v>
      </c>
      <c r="BA20" s="31">
        <v>0</v>
      </c>
      <c r="BB20" s="30">
        <v>0</v>
      </c>
      <c r="BC20" s="30">
        <v>0</v>
      </c>
      <c r="BD20" s="30">
        <v>0</v>
      </c>
      <c r="BE20" s="32">
        <v>0</v>
      </c>
      <c r="BF20" s="31">
        <v>0</v>
      </c>
      <c r="BG20" s="30">
        <v>0</v>
      </c>
      <c r="BH20" s="30">
        <v>0</v>
      </c>
      <c r="BI20" s="30">
        <v>0</v>
      </c>
      <c r="BJ20" s="32">
        <v>0</v>
      </c>
      <c r="BK20" s="36">
        <f>SUM(C20:BJ20)</f>
        <v>0</v>
      </c>
    </row>
    <row r="21" spans="1:67" x14ac:dyDescent="0.2">
      <c r="A21" s="16"/>
      <c r="B21" s="21" t="s">
        <v>91</v>
      </c>
      <c r="C21" s="33">
        <f t="shared" ref="C21:BJ21" si="6">SUM(C20)</f>
        <v>0</v>
      </c>
      <c r="D21" s="33">
        <f t="shared" si="6"/>
        <v>0</v>
      </c>
      <c r="E21" s="33">
        <f t="shared" si="6"/>
        <v>0</v>
      </c>
      <c r="F21" s="33">
        <f t="shared" si="6"/>
        <v>0</v>
      </c>
      <c r="G21" s="33">
        <f t="shared" si="6"/>
        <v>0</v>
      </c>
      <c r="H21" s="33">
        <f t="shared" si="6"/>
        <v>0</v>
      </c>
      <c r="I21" s="33">
        <f t="shared" si="6"/>
        <v>0</v>
      </c>
      <c r="J21" s="33">
        <f t="shared" si="6"/>
        <v>0</v>
      </c>
      <c r="K21" s="33">
        <f t="shared" si="6"/>
        <v>0</v>
      </c>
      <c r="L21" s="33">
        <f t="shared" si="6"/>
        <v>0</v>
      </c>
      <c r="M21" s="33">
        <f t="shared" si="6"/>
        <v>0</v>
      </c>
      <c r="N21" s="33">
        <f t="shared" si="6"/>
        <v>0</v>
      </c>
      <c r="O21" s="33">
        <f t="shared" si="6"/>
        <v>0</v>
      </c>
      <c r="P21" s="33">
        <f t="shared" si="6"/>
        <v>0</v>
      </c>
      <c r="Q21" s="33">
        <f t="shared" si="6"/>
        <v>0</v>
      </c>
      <c r="R21" s="33">
        <f t="shared" si="6"/>
        <v>0</v>
      </c>
      <c r="S21" s="33">
        <f t="shared" si="6"/>
        <v>0</v>
      </c>
      <c r="T21" s="33">
        <f t="shared" si="6"/>
        <v>0</v>
      </c>
      <c r="U21" s="33">
        <f t="shared" si="6"/>
        <v>0</v>
      </c>
      <c r="V21" s="33">
        <f t="shared" si="6"/>
        <v>0</v>
      </c>
      <c r="W21" s="33">
        <f t="shared" si="6"/>
        <v>0</v>
      </c>
      <c r="X21" s="33">
        <f t="shared" si="6"/>
        <v>0</v>
      </c>
      <c r="Y21" s="33">
        <f t="shared" si="6"/>
        <v>0</v>
      </c>
      <c r="Z21" s="33">
        <f t="shared" si="6"/>
        <v>0</v>
      </c>
      <c r="AA21" s="33">
        <f t="shared" si="6"/>
        <v>0</v>
      </c>
      <c r="AB21" s="33">
        <f t="shared" si="6"/>
        <v>0</v>
      </c>
      <c r="AC21" s="33">
        <f t="shared" si="6"/>
        <v>0</v>
      </c>
      <c r="AD21" s="33">
        <f t="shared" si="6"/>
        <v>0</v>
      </c>
      <c r="AE21" s="33">
        <f t="shared" si="6"/>
        <v>0</v>
      </c>
      <c r="AF21" s="33">
        <f t="shared" si="6"/>
        <v>0</v>
      </c>
      <c r="AG21" s="33">
        <f t="shared" si="6"/>
        <v>0</v>
      </c>
      <c r="AH21" s="33">
        <f t="shared" si="6"/>
        <v>0</v>
      </c>
      <c r="AI21" s="33">
        <f t="shared" si="6"/>
        <v>0</v>
      </c>
      <c r="AJ21" s="33">
        <f t="shared" si="6"/>
        <v>0</v>
      </c>
      <c r="AK21" s="33">
        <f t="shared" si="6"/>
        <v>0</v>
      </c>
      <c r="AL21" s="33">
        <f t="shared" si="6"/>
        <v>0</v>
      </c>
      <c r="AM21" s="33">
        <f t="shared" si="6"/>
        <v>0</v>
      </c>
      <c r="AN21" s="33">
        <f t="shared" si="6"/>
        <v>0</v>
      </c>
      <c r="AO21" s="33">
        <f t="shared" si="6"/>
        <v>0</v>
      </c>
      <c r="AP21" s="33">
        <f t="shared" si="6"/>
        <v>0</v>
      </c>
      <c r="AQ21" s="33">
        <f t="shared" si="6"/>
        <v>0</v>
      </c>
      <c r="AR21" s="33">
        <f t="shared" si="6"/>
        <v>0</v>
      </c>
      <c r="AS21" s="33">
        <f t="shared" si="6"/>
        <v>0</v>
      </c>
      <c r="AT21" s="33">
        <f t="shared" si="6"/>
        <v>0</v>
      </c>
      <c r="AU21" s="33">
        <f t="shared" si="6"/>
        <v>0</v>
      </c>
      <c r="AV21" s="33">
        <f t="shared" si="6"/>
        <v>0</v>
      </c>
      <c r="AW21" s="33">
        <f t="shared" si="6"/>
        <v>0</v>
      </c>
      <c r="AX21" s="33">
        <f t="shared" si="6"/>
        <v>0</v>
      </c>
      <c r="AY21" s="33">
        <f t="shared" si="6"/>
        <v>0</v>
      </c>
      <c r="AZ21" s="33">
        <f t="shared" si="6"/>
        <v>0</v>
      </c>
      <c r="BA21" s="33">
        <f t="shared" si="6"/>
        <v>0</v>
      </c>
      <c r="BB21" s="33">
        <f t="shared" si="6"/>
        <v>0</v>
      </c>
      <c r="BC21" s="33">
        <f t="shared" si="6"/>
        <v>0</v>
      </c>
      <c r="BD21" s="33">
        <f t="shared" si="6"/>
        <v>0</v>
      </c>
      <c r="BE21" s="33">
        <f t="shared" si="6"/>
        <v>0</v>
      </c>
      <c r="BF21" s="33">
        <f t="shared" si="6"/>
        <v>0</v>
      </c>
      <c r="BG21" s="33">
        <f t="shared" si="6"/>
        <v>0</v>
      </c>
      <c r="BH21" s="33">
        <f t="shared" si="6"/>
        <v>0</v>
      </c>
      <c r="BI21" s="33">
        <f t="shared" si="6"/>
        <v>0</v>
      </c>
      <c r="BJ21" s="33">
        <f t="shared" si="6"/>
        <v>0</v>
      </c>
      <c r="BK21" s="34">
        <f>SUM(BK20)</f>
        <v>0</v>
      </c>
    </row>
    <row r="22" spans="1:67" x14ac:dyDescent="0.2">
      <c r="A22" s="16" t="s">
        <v>82</v>
      </c>
      <c r="B22" s="20" t="s">
        <v>14</v>
      </c>
      <c r="C22" s="72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4"/>
    </row>
    <row r="23" spans="1:67" x14ac:dyDescent="0.2">
      <c r="A23" s="16"/>
      <c r="B23" s="29" t="s">
        <v>103</v>
      </c>
      <c r="C23" s="35">
        <v>0</v>
      </c>
      <c r="D23" s="35">
        <v>0.65860199751610005</v>
      </c>
      <c r="E23" s="35">
        <v>0</v>
      </c>
      <c r="F23" s="35">
        <v>0</v>
      </c>
      <c r="G23" s="35">
        <v>0</v>
      </c>
      <c r="H23" s="35">
        <v>0.18483404964379999</v>
      </c>
      <c r="I23" s="35">
        <v>9.9762817483800004E-2</v>
      </c>
      <c r="J23" s="35">
        <v>0.50426769761290002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0.11619144528889998</v>
      </c>
      <c r="S23" s="35">
        <v>0</v>
      </c>
      <c r="T23" s="35">
        <v>10.610653478935401</v>
      </c>
      <c r="U23" s="35">
        <v>0</v>
      </c>
      <c r="V23" s="35">
        <v>0.17418072906440002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2.9688040052069984</v>
      </c>
      <c r="AC23" s="35">
        <v>1.5982603322578002</v>
      </c>
      <c r="AD23" s="35">
        <v>0.30155573141930003</v>
      </c>
      <c r="AE23" s="35">
        <v>0</v>
      </c>
      <c r="AF23" s="35">
        <v>4.0285275774815998</v>
      </c>
      <c r="AG23" s="35">
        <v>0</v>
      </c>
      <c r="AH23" s="35">
        <v>0</v>
      </c>
      <c r="AI23" s="35">
        <v>0</v>
      </c>
      <c r="AJ23" s="35">
        <v>0</v>
      </c>
      <c r="AK23" s="35">
        <v>0</v>
      </c>
      <c r="AL23" s="35">
        <v>1.7693554056617999</v>
      </c>
      <c r="AM23" s="35">
        <v>0.10670900580639998</v>
      </c>
      <c r="AN23" s="35">
        <v>7.6625483870899999E-2</v>
      </c>
      <c r="AO23" s="35">
        <v>0</v>
      </c>
      <c r="AP23" s="35">
        <v>1.7594873832245994</v>
      </c>
      <c r="AQ23" s="35">
        <v>0</v>
      </c>
      <c r="AR23" s="35">
        <v>0</v>
      </c>
      <c r="AS23" s="35">
        <v>0</v>
      </c>
      <c r="AT23" s="35">
        <v>0</v>
      </c>
      <c r="AU23" s="35">
        <v>0</v>
      </c>
      <c r="AV23" s="35">
        <v>2.4385757663088006</v>
      </c>
      <c r="AW23" s="35">
        <v>5.2878819051933004</v>
      </c>
      <c r="AX23" s="35">
        <v>3.1959163493225002</v>
      </c>
      <c r="AY23" s="35">
        <v>0</v>
      </c>
      <c r="AZ23" s="35">
        <v>2.0445866702891995</v>
      </c>
      <c r="BA23" s="35">
        <v>0</v>
      </c>
      <c r="BB23" s="35">
        <v>0</v>
      </c>
      <c r="BC23" s="35">
        <v>0</v>
      </c>
      <c r="BD23" s="35">
        <v>0</v>
      </c>
      <c r="BE23" s="35">
        <v>0</v>
      </c>
      <c r="BF23" s="35">
        <v>0.34838388544750026</v>
      </c>
      <c r="BG23" s="35">
        <v>0.25068224441930004</v>
      </c>
      <c r="BH23" s="35">
        <v>0</v>
      </c>
      <c r="BI23" s="35">
        <v>0</v>
      </c>
      <c r="BJ23" s="35">
        <v>0.54489976767729997</v>
      </c>
      <c r="BK23" s="36">
        <f>SUM(C23:BJ23)</f>
        <v>39.068743729132599</v>
      </c>
      <c r="BL23" s="37"/>
      <c r="BN23" s="37"/>
    </row>
    <row r="24" spans="1:67" x14ac:dyDescent="0.2">
      <c r="A24" s="16"/>
      <c r="B24" s="29" t="s">
        <v>115</v>
      </c>
      <c r="C24" s="35">
        <v>0</v>
      </c>
      <c r="D24" s="35">
        <v>0.66601606522580004</v>
      </c>
      <c r="E24" s="35">
        <v>0</v>
      </c>
      <c r="F24" s="35">
        <v>0</v>
      </c>
      <c r="G24" s="35">
        <v>0</v>
      </c>
      <c r="H24" s="35">
        <v>0.55356221415840035</v>
      </c>
      <c r="I24" s="35">
        <v>0</v>
      </c>
      <c r="J24" s="35">
        <v>0.86672122419349995</v>
      </c>
      <c r="K24" s="35">
        <v>0</v>
      </c>
      <c r="L24" s="35">
        <v>0.61787535348349998</v>
      </c>
      <c r="M24" s="35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0.33468488377209982</v>
      </c>
      <c r="S24" s="35">
        <v>0</v>
      </c>
      <c r="T24" s="35">
        <v>0</v>
      </c>
      <c r="U24" s="35">
        <v>0</v>
      </c>
      <c r="V24" s="35">
        <v>6.4673476806300007E-2</v>
      </c>
      <c r="W24" s="35">
        <v>0</v>
      </c>
      <c r="X24" s="35">
        <v>0</v>
      </c>
      <c r="Y24" s="35">
        <v>0</v>
      </c>
      <c r="Z24" s="35">
        <v>0</v>
      </c>
      <c r="AA24" s="35">
        <v>0</v>
      </c>
      <c r="AB24" s="35">
        <v>3.0717688116321988</v>
      </c>
      <c r="AC24" s="35">
        <v>3.4461732360966</v>
      </c>
      <c r="AD24" s="35">
        <v>0</v>
      </c>
      <c r="AE24" s="35">
        <v>0</v>
      </c>
      <c r="AF24" s="35">
        <v>5.8324598601902995</v>
      </c>
      <c r="AG24" s="35">
        <v>0</v>
      </c>
      <c r="AH24" s="35">
        <v>0</v>
      </c>
      <c r="AI24" s="35">
        <v>0</v>
      </c>
      <c r="AJ24" s="35">
        <v>0</v>
      </c>
      <c r="AK24" s="35">
        <v>0</v>
      </c>
      <c r="AL24" s="35">
        <v>4.0682073720465048</v>
      </c>
      <c r="AM24" s="35">
        <v>7.0615680988060987</v>
      </c>
      <c r="AN24" s="35">
        <v>7.5744209589998999</v>
      </c>
      <c r="AO24" s="35">
        <v>0</v>
      </c>
      <c r="AP24" s="35">
        <v>3.6110630042236003</v>
      </c>
      <c r="AQ24" s="35">
        <v>0</v>
      </c>
      <c r="AR24" s="35">
        <v>0</v>
      </c>
      <c r="AS24" s="35">
        <v>0</v>
      </c>
      <c r="AT24" s="35">
        <v>0</v>
      </c>
      <c r="AU24" s="35">
        <v>0</v>
      </c>
      <c r="AV24" s="35">
        <v>4.0944725888230984</v>
      </c>
      <c r="AW24" s="35">
        <v>16.5986609666767</v>
      </c>
      <c r="AX24" s="35">
        <v>0</v>
      </c>
      <c r="AY24" s="35">
        <v>0</v>
      </c>
      <c r="AZ24" s="35">
        <v>10.851258717481098</v>
      </c>
      <c r="BA24" s="35">
        <v>0</v>
      </c>
      <c r="BB24" s="35">
        <v>0</v>
      </c>
      <c r="BC24" s="35">
        <v>0</v>
      </c>
      <c r="BD24" s="35">
        <v>0</v>
      </c>
      <c r="BE24" s="35">
        <v>0</v>
      </c>
      <c r="BF24" s="35">
        <v>0.72093414522139998</v>
      </c>
      <c r="BG24" s="35">
        <v>0</v>
      </c>
      <c r="BH24" s="35">
        <v>1.3382845265806</v>
      </c>
      <c r="BI24" s="35">
        <v>0</v>
      </c>
      <c r="BJ24" s="35">
        <v>0.84349795167679986</v>
      </c>
      <c r="BK24" s="36">
        <f>SUM(C24:BJ24)</f>
        <v>72.216303456094508</v>
      </c>
      <c r="BL24" s="37"/>
      <c r="BM24" s="38"/>
      <c r="BN24" s="37"/>
    </row>
    <row r="25" spans="1:67" x14ac:dyDescent="0.2">
      <c r="A25" s="16"/>
      <c r="B25" s="29" t="s">
        <v>104</v>
      </c>
      <c r="C25" s="35">
        <v>0</v>
      </c>
      <c r="D25" s="35">
        <v>8.5499834504514993</v>
      </c>
      <c r="E25" s="35">
        <v>0</v>
      </c>
      <c r="F25" s="35">
        <v>0</v>
      </c>
      <c r="G25" s="35">
        <v>0</v>
      </c>
      <c r="H25" s="35">
        <v>0.30099074493309996</v>
      </c>
      <c r="I25" s="35">
        <v>5.2954922579999996E-3</v>
      </c>
      <c r="J25" s="35">
        <v>0</v>
      </c>
      <c r="K25" s="35">
        <v>0</v>
      </c>
      <c r="L25" s="35">
        <v>1.0144432870319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0.15403404274050003</v>
      </c>
      <c r="S25" s="35">
        <v>1.7355274040321997</v>
      </c>
      <c r="T25" s="35">
        <v>0</v>
      </c>
      <c r="U25" s="35">
        <v>0</v>
      </c>
      <c r="V25" s="35">
        <v>0.13052726554819999</v>
      </c>
      <c r="W25" s="35">
        <v>0</v>
      </c>
      <c r="X25" s="35">
        <v>0</v>
      </c>
      <c r="Y25" s="35">
        <v>0</v>
      </c>
      <c r="Z25" s="35">
        <v>0</v>
      </c>
      <c r="AA25" s="35">
        <v>0</v>
      </c>
      <c r="AB25" s="35">
        <v>0.58750474186869994</v>
      </c>
      <c r="AC25" s="35">
        <v>3.2236538699999999E-4</v>
      </c>
      <c r="AD25" s="35">
        <v>0</v>
      </c>
      <c r="AE25" s="35">
        <v>0</v>
      </c>
      <c r="AF25" s="35">
        <v>3.2607563466120002</v>
      </c>
      <c r="AG25" s="35">
        <v>0</v>
      </c>
      <c r="AH25" s="35">
        <v>0</v>
      </c>
      <c r="AI25" s="35">
        <v>0</v>
      </c>
      <c r="AJ25" s="35">
        <v>0</v>
      </c>
      <c r="AK25" s="35">
        <v>0</v>
      </c>
      <c r="AL25" s="35">
        <v>0.51038086222430001</v>
      </c>
      <c r="AM25" s="35">
        <v>2.6705912387E-2</v>
      </c>
      <c r="AN25" s="35">
        <v>1.9956088361288997</v>
      </c>
      <c r="AO25" s="35">
        <v>0</v>
      </c>
      <c r="AP25" s="35">
        <v>0.70188936190310003</v>
      </c>
      <c r="AQ25" s="35">
        <v>0</v>
      </c>
      <c r="AR25" s="35">
        <v>0</v>
      </c>
      <c r="AS25" s="35">
        <v>0</v>
      </c>
      <c r="AT25" s="35">
        <v>0</v>
      </c>
      <c r="AU25" s="35">
        <v>0</v>
      </c>
      <c r="AV25" s="35">
        <v>1.735570629833199</v>
      </c>
      <c r="AW25" s="35">
        <v>24.780252608935097</v>
      </c>
      <c r="AX25" s="35">
        <v>0</v>
      </c>
      <c r="AY25" s="35">
        <v>0</v>
      </c>
      <c r="AZ25" s="35">
        <v>2.6654766756435997</v>
      </c>
      <c r="BA25" s="35">
        <v>0</v>
      </c>
      <c r="BB25" s="35">
        <v>0</v>
      </c>
      <c r="BC25" s="35">
        <v>0</v>
      </c>
      <c r="BD25" s="35">
        <v>0</v>
      </c>
      <c r="BE25" s="35">
        <v>0</v>
      </c>
      <c r="BF25" s="35">
        <v>0.13585165332100005</v>
      </c>
      <c r="BG25" s="35">
        <v>0</v>
      </c>
      <c r="BH25" s="35">
        <v>0</v>
      </c>
      <c r="BI25" s="35">
        <v>0</v>
      </c>
      <c r="BJ25" s="35">
        <v>1.0848652102257001</v>
      </c>
      <c r="BK25" s="36">
        <f>SUM(C25:BJ25)</f>
        <v>49.37598689146499</v>
      </c>
      <c r="BM25" s="37"/>
      <c r="BO25" s="37"/>
    </row>
    <row r="26" spans="1:67" x14ac:dyDescent="0.2">
      <c r="A26" s="16"/>
      <c r="B26" s="29" t="s">
        <v>105</v>
      </c>
      <c r="C26" s="35">
        <v>0</v>
      </c>
      <c r="D26" s="35">
        <v>0.68741103161280004</v>
      </c>
      <c r="E26" s="35">
        <v>0</v>
      </c>
      <c r="F26" s="35">
        <v>0</v>
      </c>
      <c r="G26" s="35">
        <v>0</v>
      </c>
      <c r="H26" s="35">
        <v>0.84170864031539949</v>
      </c>
      <c r="I26" s="35">
        <v>7.3286949051932986</v>
      </c>
      <c r="J26" s="35">
        <v>33.613023704645101</v>
      </c>
      <c r="K26" s="35">
        <v>0</v>
      </c>
      <c r="L26" s="35">
        <v>13.199437095803402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1.0211046833163</v>
      </c>
      <c r="S26" s="35">
        <v>3.9008224873546995</v>
      </c>
      <c r="T26" s="35">
        <v>31.45037301320016</v>
      </c>
      <c r="U26" s="35">
        <v>0</v>
      </c>
      <c r="V26" s="35">
        <v>1.8556121864507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2.6588062180239991</v>
      </c>
      <c r="AC26" s="35">
        <v>16.235445368740297</v>
      </c>
      <c r="AD26" s="35">
        <v>2.6093354485806</v>
      </c>
      <c r="AE26" s="35">
        <v>0</v>
      </c>
      <c r="AF26" s="35">
        <v>54.942914609572405</v>
      </c>
      <c r="AG26" s="35">
        <v>0</v>
      </c>
      <c r="AH26" s="35">
        <v>0</v>
      </c>
      <c r="AI26" s="35">
        <v>0</v>
      </c>
      <c r="AJ26" s="35">
        <v>0</v>
      </c>
      <c r="AK26" s="35">
        <v>0</v>
      </c>
      <c r="AL26" s="35">
        <v>3.6161958614072995</v>
      </c>
      <c r="AM26" s="35">
        <v>5.9093254434508999</v>
      </c>
      <c r="AN26" s="35">
        <v>11.0812314256771</v>
      </c>
      <c r="AO26" s="35">
        <v>0</v>
      </c>
      <c r="AP26" s="35">
        <v>10.306332487350097</v>
      </c>
      <c r="AQ26" s="35">
        <v>0</v>
      </c>
      <c r="AR26" s="35">
        <v>0</v>
      </c>
      <c r="AS26" s="35">
        <v>0</v>
      </c>
      <c r="AT26" s="35">
        <v>0</v>
      </c>
      <c r="AU26" s="35">
        <v>0</v>
      </c>
      <c r="AV26" s="35">
        <v>4.830590131907698</v>
      </c>
      <c r="AW26" s="35">
        <v>18.451276941514404</v>
      </c>
      <c r="AX26" s="35">
        <v>17.441185278290199</v>
      </c>
      <c r="AY26" s="35">
        <v>0</v>
      </c>
      <c r="AZ26" s="35">
        <v>17.457442888283396</v>
      </c>
      <c r="BA26" s="35">
        <v>0</v>
      </c>
      <c r="BB26" s="35">
        <v>0</v>
      </c>
      <c r="BC26" s="35">
        <v>0</v>
      </c>
      <c r="BD26" s="35">
        <v>0</v>
      </c>
      <c r="BE26" s="35">
        <v>0</v>
      </c>
      <c r="BF26" s="35">
        <v>1.3349898462487986</v>
      </c>
      <c r="BG26" s="35">
        <v>6.6067683433537008</v>
      </c>
      <c r="BH26" s="35">
        <v>7.1736860878061002</v>
      </c>
      <c r="BI26" s="35">
        <v>0</v>
      </c>
      <c r="BJ26" s="35">
        <v>5.2164367641589013</v>
      </c>
      <c r="BK26" s="36">
        <f>SUM(C26:BJ26)</f>
        <v>279.77015089225779</v>
      </c>
      <c r="BL26" s="37"/>
      <c r="BN26" s="37"/>
    </row>
    <row r="27" spans="1:67" x14ac:dyDescent="0.2">
      <c r="A27" s="16"/>
      <c r="B27" s="21" t="s">
        <v>90</v>
      </c>
      <c r="C27" s="33">
        <f>SUM(C23:C26)</f>
        <v>0</v>
      </c>
      <c r="D27" s="33">
        <f t="shared" ref="D27:BJ27" si="7">SUM(D23:D26)</f>
        <v>10.562012544806199</v>
      </c>
      <c r="E27" s="33">
        <f t="shared" si="7"/>
        <v>0</v>
      </c>
      <c r="F27" s="33">
        <f t="shared" si="7"/>
        <v>0</v>
      </c>
      <c r="G27" s="33">
        <f t="shared" si="7"/>
        <v>0</v>
      </c>
      <c r="H27" s="33">
        <f t="shared" si="7"/>
        <v>1.8810956490506998</v>
      </c>
      <c r="I27" s="33">
        <f t="shared" si="7"/>
        <v>7.4337532149350984</v>
      </c>
      <c r="J27" s="33">
        <f t="shared" si="7"/>
        <v>34.984012626451502</v>
      </c>
      <c r="K27" s="33">
        <f t="shared" si="7"/>
        <v>0</v>
      </c>
      <c r="L27" s="33">
        <f t="shared" si="7"/>
        <v>14.831755736318803</v>
      </c>
      <c r="M27" s="33">
        <f t="shared" si="7"/>
        <v>0</v>
      </c>
      <c r="N27" s="33">
        <f t="shared" si="7"/>
        <v>0</v>
      </c>
      <c r="O27" s="33">
        <f t="shared" si="7"/>
        <v>0</v>
      </c>
      <c r="P27" s="33">
        <f t="shared" si="7"/>
        <v>0</v>
      </c>
      <c r="Q27" s="33">
        <f t="shared" si="7"/>
        <v>0</v>
      </c>
      <c r="R27" s="33">
        <f t="shared" si="7"/>
        <v>1.6260150551177999</v>
      </c>
      <c r="S27" s="33">
        <f t="shared" si="7"/>
        <v>5.6363498913868995</v>
      </c>
      <c r="T27" s="33">
        <f t="shared" si="7"/>
        <v>42.061026492135561</v>
      </c>
      <c r="U27" s="33">
        <f t="shared" si="7"/>
        <v>0</v>
      </c>
      <c r="V27" s="33">
        <f t="shared" si="7"/>
        <v>2.2249936578696001</v>
      </c>
      <c r="W27" s="33">
        <f t="shared" si="7"/>
        <v>0</v>
      </c>
      <c r="X27" s="33">
        <f t="shared" si="7"/>
        <v>0</v>
      </c>
      <c r="Y27" s="33">
        <f t="shared" si="7"/>
        <v>0</v>
      </c>
      <c r="Z27" s="33">
        <f t="shared" si="7"/>
        <v>0</v>
      </c>
      <c r="AA27" s="33">
        <f t="shared" si="7"/>
        <v>0</v>
      </c>
      <c r="AB27" s="33">
        <f t="shared" si="7"/>
        <v>9.2868837767318961</v>
      </c>
      <c r="AC27" s="33">
        <f t="shared" si="7"/>
        <v>21.280201302481697</v>
      </c>
      <c r="AD27" s="33">
        <f t="shared" si="7"/>
        <v>2.9108911799998998</v>
      </c>
      <c r="AE27" s="33">
        <f t="shared" si="7"/>
        <v>0</v>
      </c>
      <c r="AF27" s="33">
        <f t="shared" si="7"/>
        <v>68.064658393856305</v>
      </c>
      <c r="AG27" s="33">
        <f t="shared" si="7"/>
        <v>0</v>
      </c>
      <c r="AH27" s="33">
        <f t="shared" si="7"/>
        <v>0</v>
      </c>
      <c r="AI27" s="33">
        <f t="shared" si="7"/>
        <v>0</v>
      </c>
      <c r="AJ27" s="33">
        <f t="shared" si="7"/>
        <v>0</v>
      </c>
      <c r="AK27" s="33">
        <f t="shared" si="7"/>
        <v>0</v>
      </c>
      <c r="AL27" s="33">
        <f t="shared" si="7"/>
        <v>9.9641395013399041</v>
      </c>
      <c r="AM27" s="33">
        <f t="shared" si="7"/>
        <v>13.104308460450399</v>
      </c>
      <c r="AN27" s="33">
        <f t="shared" si="7"/>
        <v>20.727886704676799</v>
      </c>
      <c r="AO27" s="33">
        <f t="shared" si="7"/>
        <v>0</v>
      </c>
      <c r="AP27" s="33">
        <f t="shared" si="7"/>
        <v>16.378772236701398</v>
      </c>
      <c r="AQ27" s="33">
        <f t="shared" si="7"/>
        <v>0</v>
      </c>
      <c r="AR27" s="33">
        <f t="shared" si="7"/>
        <v>0</v>
      </c>
      <c r="AS27" s="33">
        <f t="shared" si="7"/>
        <v>0</v>
      </c>
      <c r="AT27" s="33">
        <f t="shared" si="7"/>
        <v>0</v>
      </c>
      <c r="AU27" s="33">
        <f t="shared" si="7"/>
        <v>0</v>
      </c>
      <c r="AV27" s="33">
        <f t="shared" si="7"/>
        <v>13.099209116872796</v>
      </c>
      <c r="AW27" s="33">
        <f t="shared" si="7"/>
        <v>65.1180724223195</v>
      </c>
      <c r="AX27" s="33">
        <f t="shared" si="7"/>
        <v>20.637101627612701</v>
      </c>
      <c r="AY27" s="33">
        <f t="shared" si="7"/>
        <v>0</v>
      </c>
      <c r="AZ27" s="33">
        <f t="shared" si="7"/>
        <v>33.018764951697293</v>
      </c>
      <c r="BA27" s="33">
        <f t="shared" si="7"/>
        <v>0</v>
      </c>
      <c r="BB27" s="33">
        <f t="shared" si="7"/>
        <v>0</v>
      </c>
      <c r="BC27" s="33">
        <f t="shared" si="7"/>
        <v>0</v>
      </c>
      <c r="BD27" s="33">
        <f t="shared" si="7"/>
        <v>0</v>
      </c>
      <c r="BE27" s="33">
        <f t="shared" si="7"/>
        <v>0</v>
      </c>
      <c r="BF27" s="33">
        <f t="shared" si="7"/>
        <v>2.5401595302386992</v>
      </c>
      <c r="BG27" s="33">
        <f t="shared" si="7"/>
        <v>6.857450587773001</v>
      </c>
      <c r="BH27" s="33">
        <f t="shared" si="7"/>
        <v>8.5119706143866996</v>
      </c>
      <c r="BI27" s="33">
        <f t="shared" si="7"/>
        <v>0</v>
      </c>
      <c r="BJ27" s="33">
        <f t="shared" si="7"/>
        <v>7.6896996937387012</v>
      </c>
      <c r="BK27" s="33">
        <f>SUM(BK23:BK26)</f>
        <v>440.43118496894988</v>
      </c>
    </row>
    <row r="28" spans="1:67" x14ac:dyDescent="0.2">
      <c r="A28" s="16"/>
      <c r="B28" s="22" t="s">
        <v>80</v>
      </c>
      <c r="C28" s="33">
        <f t="shared" ref="C28:AH28" si="8">C9+C12+C15+C18+C21+C27</f>
        <v>0</v>
      </c>
      <c r="D28" s="33">
        <f t="shared" si="8"/>
        <v>78.419742050515595</v>
      </c>
      <c r="E28" s="33">
        <f t="shared" si="8"/>
        <v>31.519939321982026</v>
      </c>
      <c r="F28" s="33">
        <f t="shared" si="8"/>
        <v>0</v>
      </c>
      <c r="G28" s="33">
        <f t="shared" si="8"/>
        <v>0</v>
      </c>
      <c r="H28" s="33">
        <f t="shared" si="8"/>
        <v>8.9398510443160077</v>
      </c>
      <c r="I28" s="33">
        <f t="shared" si="8"/>
        <v>336.82087497625434</v>
      </c>
      <c r="J28" s="33">
        <f t="shared" si="8"/>
        <v>393.3726841557073</v>
      </c>
      <c r="K28" s="33">
        <f t="shared" si="8"/>
        <v>0</v>
      </c>
      <c r="L28" s="33">
        <f t="shared" si="8"/>
        <v>94.733501193987522</v>
      </c>
      <c r="M28" s="33">
        <f t="shared" si="8"/>
        <v>0</v>
      </c>
      <c r="N28" s="33">
        <f t="shared" si="8"/>
        <v>12.788259529516099</v>
      </c>
      <c r="O28" s="33">
        <f t="shared" si="8"/>
        <v>0</v>
      </c>
      <c r="P28" s="33">
        <f t="shared" si="8"/>
        <v>0</v>
      </c>
      <c r="Q28" s="33">
        <f t="shared" si="8"/>
        <v>0</v>
      </c>
      <c r="R28" s="33">
        <f t="shared" si="8"/>
        <v>4.2406432852884972</v>
      </c>
      <c r="S28" s="33">
        <f t="shared" si="8"/>
        <v>64.522167622870398</v>
      </c>
      <c r="T28" s="33">
        <f t="shared" si="8"/>
        <v>404.12258269877873</v>
      </c>
      <c r="U28" s="33">
        <f t="shared" si="8"/>
        <v>0</v>
      </c>
      <c r="V28" s="33">
        <f t="shared" si="8"/>
        <v>9.5253237759953002</v>
      </c>
      <c r="W28" s="33">
        <f t="shared" si="8"/>
        <v>0</v>
      </c>
      <c r="X28" s="33">
        <f t="shared" si="8"/>
        <v>0</v>
      </c>
      <c r="Y28" s="33">
        <f t="shared" si="8"/>
        <v>0</v>
      </c>
      <c r="Z28" s="33">
        <f t="shared" si="8"/>
        <v>0</v>
      </c>
      <c r="AA28" s="33">
        <f t="shared" si="8"/>
        <v>0</v>
      </c>
      <c r="AB28" s="33">
        <f t="shared" si="8"/>
        <v>16.478271738346201</v>
      </c>
      <c r="AC28" s="33">
        <f t="shared" si="8"/>
        <v>109.41143975134705</v>
      </c>
      <c r="AD28" s="33">
        <f t="shared" si="8"/>
        <v>40.719751368611981</v>
      </c>
      <c r="AE28" s="33">
        <f t="shared" si="8"/>
        <v>0</v>
      </c>
      <c r="AF28" s="33">
        <f t="shared" si="8"/>
        <v>164.23576992832116</v>
      </c>
      <c r="AG28" s="33">
        <f t="shared" si="8"/>
        <v>0</v>
      </c>
      <c r="AH28" s="33">
        <f t="shared" si="8"/>
        <v>0</v>
      </c>
      <c r="AI28" s="33">
        <f t="shared" ref="AI28:BK28" si="9">AI9+AI12+AI15+AI18+AI21+AI27</f>
        <v>0</v>
      </c>
      <c r="AJ28" s="33">
        <f t="shared" si="9"/>
        <v>0</v>
      </c>
      <c r="AK28" s="33">
        <f t="shared" si="9"/>
        <v>0</v>
      </c>
      <c r="AL28" s="33">
        <f t="shared" si="9"/>
        <v>16.406466825309902</v>
      </c>
      <c r="AM28" s="33">
        <f t="shared" si="9"/>
        <v>82.914634486222383</v>
      </c>
      <c r="AN28" s="33">
        <f t="shared" si="9"/>
        <v>441.58641576783452</v>
      </c>
      <c r="AO28" s="33">
        <f t="shared" si="9"/>
        <v>0</v>
      </c>
      <c r="AP28" s="33">
        <f t="shared" si="9"/>
        <v>54.603905460559844</v>
      </c>
      <c r="AQ28" s="33">
        <f t="shared" si="9"/>
        <v>0</v>
      </c>
      <c r="AR28" s="33">
        <f t="shared" si="9"/>
        <v>0</v>
      </c>
      <c r="AS28" s="33">
        <f t="shared" si="9"/>
        <v>0</v>
      </c>
      <c r="AT28" s="33">
        <f t="shared" si="9"/>
        <v>0</v>
      </c>
      <c r="AU28" s="33">
        <f t="shared" si="9"/>
        <v>0</v>
      </c>
      <c r="AV28" s="33">
        <f t="shared" si="9"/>
        <v>20.565592326066898</v>
      </c>
      <c r="AW28" s="33">
        <f t="shared" si="9"/>
        <v>140.6588877232204</v>
      </c>
      <c r="AX28" s="33">
        <f t="shared" si="9"/>
        <v>33.050879836450903</v>
      </c>
      <c r="AY28" s="33">
        <f t="shared" si="9"/>
        <v>0</v>
      </c>
      <c r="AZ28" s="33">
        <f t="shared" si="9"/>
        <v>85.218081298400321</v>
      </c>
      <c r="BA28" s="33">
        <f t="shared" si="9"/>
        <v>0</v>
      </c>
      <c r="BB28" s="33">
        <f t="shared" si="9"/>
        <v>0</v>
      </c>
      <c r="BC28" s="33">
        <f t="shared" si="9"/>
        <v>0</v>
      </c>
      <c r="BD28" s="33">
        <f t="shared" si="9"/>
        <v>0</v>
      </c>
      <c r="BE28" s="33">
        <f t="shared" si="9"/>
        <v>0</v>
      </c>
      <c r="BF28" s="33">
        <f t="shared" si="9"/>
        <v>4.0470896639022982</v>
      </c>
      <c r="BG28" s="33">
        <f t="shared" si="9"/>
        <v>7.3682827312889012</v>
      </c>
      <c r="BH28" s="33">
        <f t="shared" si="9"/>
        <v>45.885535140805395</v>
      </c>
      <c r="BI28" s="33">
        <f t="shared" si="9"/>
        <v>0</v>
      </c>
      <c r="BJ28" s="33">
        <f t="shared" si="9"/>
        <v>9.7290068553501019</v>
      </c>
      <c r="BK28" s="33">
        <f t="shared" si="9"/>
        <v>2711.8855805572503</v>
      </c>
    </row>
    <row r="29" spans="1:67" ht="3.75" customHeight="1" x14ac:dyDescent="0.2">
      <c r="A29" s="16"/>
      <c r="B29" s="23"/>
      <c r="C29" s="72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4"/>
    </row>
    <row r="30" spans="1:67" x14ac:dyDescent="0.2">
      <c r="A30" s="16" t="s">
        <v>1</v>
      </c>
      <c r="B30" s="19" t="s">
        <v>7</v>
      </c>
      <c r="C30" s="72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4"/>
    </row>
    <row r="31" spans="1:67" s="4" customFormat="1" x14ac:dyDescent="0.2">
      <c r="A31" s="16" t="s">
        <v>76</v>
      </c>
      <c r="B31" s="20" t="s">
        <v>2</v>
      </c>
      <c r="C31" s="81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3"/>
    </row>
    <row r="32" spans="1:67" s="43" customFormat="1" x14ac:dyDescent="0.2">
      <c r="A32" s="40"/>
      <c r="B32" s="41" t="s">
        <v>106</v>
      </c>
      <c r="C32" s="35">
        <v>0</v>
      </c>
      <c r="D32" s="35">
        <v>0.68996323690320005</v>
      </c>
      <c r="E32" s="35">
        <v>0</v>
      </c>
      <c r="F32" s="35">
        <v>0</v>
      </c>
      <c r="G32" s="35">
        <v>0</v>
      </c>
      <c r="H32" s="35">
        <v>13.700313776866171</v>
      </c>
      <c r="I32" s="35">
        <v>3.3798333258000003E-2</v>
      </c>
      <c r="J32" s="35">
        <v>0</v>
      </c>
      <c r="K32" s="35">
        <v>0</v>
      </c>
      <c r="L32" s="35">
        <v>1.5158730445462001</v>
      </c>
      <c r="M32" s="35">
        <v>0</v>
      </c>
      <c r="N32" s="35">
        <v>0</v>
      </c>
      <c r="O32" s="35">
        <v>0</v>
      </c>
      <c r="P32" s="35">
        <v>0</v>
      </c>
      <c r="Q32" s="35">
        <v>0</v>
      </c>
      <c r="R32" s="35">
        <v>9.5828749140789942</v>
      </c>
      <c r="S32" s="35">
        <v>0</v>
      </c>
      <c r="T32" s="35">
        <v>0</v>
      </c>
      <c r="U32" s="35">
        <v>0</v>
      </c>
      <c r="V32" s="35">
        <v>0.55498848974110015</v>
      </c>
      <c r="W32" s="35">
        <v>1.1356657418999999E-3</v>
      </c>
      <c r="X32" s="35">
        <v>0</v>
      </c>
      <c r="Y32" s="35">
        <v>0</v>
      </c>
      <c r="Z32" s="35">
        <v>0</v>
      </c>
      <c r="AA32" s="35">
        <v>0</v>
      </c>
      <c r="AB32" s="35">
        <v>79.991627026805531</v>
      </c>
      <c r="AC32" s="35">
        <v>1.1522868209027</v>
      </c>
      <c r="AD32" s="35">
        <v>0</v>
      </c>
      <c r="AE32" s="35">
        <v>0</v>
      </c>
      <c r="AF32" s="35">
        <v>18.140835952083705</v>
      </c>
      <c r="AG32" s="35">
        <v>0</v>
      </c>
      <c r="AH32" s="35">
        <v>0</v>
      </c>
      <c r="AI32" s="35">
        <v>0</v>
      </c>
      <c r="AJ32" s="35">
        <v>0</v>
      </c>
      <c r="AK32" s="35">
        <v>0</v>
      </c>
      <c r="AL32" s="35">
        <v>68.002624240680618</v>
      </c>
      <c r="AM32" s="35">
        <v>0.59111424177400007</v>
      </c>
      <c r="AN32" s="35">
        <v>0</v>
      </c>
      <c r="AO32" s="35">
        <v>0</v>
      </c>
      <c r="AP32" s="35">
        <v>7.819906976378598</v>
      </c>
      <c r="AQ32" s="35">
        <v>0</v>
      </c>
      <c r="AR32" s="35">
        <v>0</v>
      </c>
      <c r="AS32" s="35">
        <v>0</v>
      </c>
      <c r="AT32" s="35">
        <v>0</v>
      </c>
      <c r="AU32" s="35">
        <v>0</v>
      </c>
      <c r="AV32" s="35">
        <v>251.95256497699879</v>
      </c>
      <c r="AW32" s="35">
        <v>4.5917832003536994</v>
      </c>
      <c r="AX32" s="35">
        <v>0</v>
      </c>
      <c r="AY32" s="35">
        <v>0</v>
      </c>
      <c r="AZ32" s="35">
        <v>41.140691754814434</v>
      </c>
      <c r="BA32" s="35">
        <v>0</v>
      </c>
      <c r="BB32" s="35">
        <v>0</v>
      </c>
      <c r="BC32" s="35">
        <v>0</v>
      </c>
      <c r="BD32" s="35">
        <v>0</v>
      </c>
      <c r="BE32" s="35">
        <v>0</v>
      </c>
      <c r="BF32" s="35">
        <v>49.801834135153122</v>
      </c>
      <c r="BG32" s="35">
        <v>0.21522500522580001</v>
      </c>
      <c r="BH32" s="35">
        <v>0</v>
      </c>
      <c r="BI32" s="35">
        <v>0</v>
      </c>
      <c r="BJ32" s="35">
        <v>3.1104991945129004</v>
      </c>
      <c r="BK32" s="42">
        <f>SUM(C32:BJ32)</f>
        <v>552.58994098681944</v>
      </c>
    </row>
    <row r="33" spans="1:67" s="4" customFormat="1" x14ac:dyDescent="0.2">
      <c r="A33" s="16"/>
      <c r="B33" s="21" t="s">
        <v>85</v>
      </c>
      <c r="C33" s="33">
        <f>SUM(C32)</f>
        <v>0</v>
      </c>
      <c r="D33" s="33">
        <f t="shared" ref="D33:BJ33" si="10">SUM(D32)</f>
        <v>0.68996323690320005</v>
      </c>
      <c r="E33" s="33">
        <f t="shared" si="10"/>
        <v>0</v>
      </c>
      <c r="F33" s="33">
        <f t="shared" si="10"/>
        <v>0</v>
      </c>
      <c r="G33" s="33">
        <f t="shared" si="10"/>
        <v>0</v>
      </c>
      <c r="H33" s="33">
        <f t="shared" si="10"/>
        <v>13.700313776866171</v>
      </c>
      <c r="I33" s="33">
        <f t="shared" si="10"/>
        <v>3.3798333258000003E-2</v>
      </c>
      <c r="J33" s="33">
        <f t="shared" si="10"/>
        <v>0</v>
      </c>
      <c r="K33" s="33">
        <f t="shared" si="10"/>
        <v>0</v>
      </c>
      <c r="L33" s="33">
        <f t="shared" si="10"/>
        <v>1.5158730445462001</v>
      </c>
      <c r="M33" s="33">
        <f t="shared" si="10"/>
        <v>0</v>
      </c>
      <c r="N33" s="33">
        <f t="shared" si="10"/>
        <v>0</v>
      </c>
      <c r="O33" s="33">
        <f t="shared" si="10"/>
        <v>0</v>
      </c>
      <c r="P33" s="33">
        <f t="shared" si="10"/>
        <v>0</v>
      </c>
      <c r="Q33" s="33">
        <f t="shared" si="10"/>
        <v>0</v>
      </c>
      <c r="R33" s="33">
        <f t="shared" si="10"/>
        <v>9.5828749140789942</v>
      </c>
      <c r="S33" s="33">
        <f t="shared" si="10"/>
        <v>0</v>
      </c>
      <c r="T33" s="33">
        <f t="shared" si="10"/>
        <v>0</v>
      </c>
      <c r="U33" s="33">
        <f t="shared" si="10"/>
        <v>0</v>
      </c>
      <c r="V33" s="33">
        <f t="shared" si="10"/>
        <v>0.55498848974110015</v>
      </c>
      <c r="W33" s="33">
        <f t="shared" si="10"/>
        <v>1.1356657418999999E-3</v>
      </c>
      <c r="X33" s="33">
        <f t="shared" si="10"/>
        <v>0</v>
      </c>
      <c r="Y33" s="33">
        <f t="shared" si="10"/>
        <v>0</v>
      </c>
      <c r="Z33" s="33">
        <f t="shared" si="10"/>
        <v>0</v>
      </c>
      <c r="AA33" s="33">
        <f t="shared" si="10"/>
        <v>0</v>
      </c>
      <c r="AB33" s="33">
        <f t="shared" si="10"/>
        <v>79.991627026805531</v>
      </c>
      <c r="AC33" s="33">
        <f t="shared" si="10"/>
        <v>1.1522868209027</v>
      </c>
      <c r="AD33" s="33">
        <f t="shared" si="10"/>
        <v>0</v>
      </c>
      <c r="AE33" s="33">
        <f t="shared" si="10"/>
        <v>0</v>
      </c>
      <c r="AF33" s="33">
        <f t="shared" si="10"/>
        <v>18.140835952083705</v>
      </c>
      <c r="AG33" s="33">
        <f t="shared" si="10"/>
        <v>0</v>
      </c>
      <c r="AH33" s="33">
        <f t="shared" si="10"/>
        <v>0</v>
      </c>
      <c r="AI33" s="33">
        <f t="shared" si="10"/>
        <v>0</v>
      </c>
      <c r="AJ33" s="33">
        <f t="shared" si="10"/>
        <v>0</v>
      </c>
      <c r="AK33" s="33">
        <f t="shared" si="10"/>
        <v>0</v>
      </c>
      <c r="AL33" s="33">
        <f t="shared" si="10"/>
        <v>68.002624240680618</v>
      </c>
      <c r="AM33" s="33">
        <f t="shared" si="10"/>
        <v>0.59111424177400007</v>
      </c>
      <c r="AN33" s="33">
        <f t="shared" si="10"/>
        <v>0</v>
      </c>
      <c r="AO33" s="33">
        <f t="shared" si="10"/>
        <v>0</v>
      </c>
      <c r="AP33" s="33">
        <f t="shared" si="10"/>
        <v>7.819906976378598</v>
      </c>
      <c r="AQ33" s="33">
        <f t="shared" si="10"/>
        <v>0</v>
      </c>
      <c r="AR33" s="33">
        <f t="shared" si="10"/>
        <v>0</v>
      </c>
      <c r="AS33" s="33">
        <f t="shared" si="10"/>
        <v>0</v>
      </c>
      <c r="AT33" s="33">
        <f t="shared" si="10"/>
        <v>0</v>
      </c>
      <c r="AU33" s="33">
        <f t="shared" si="10"/>
        <v>0</v>
      </c>
      <c r="AV33" s="33">
        <f t="shared" si="10"/>
        <v>251.95256497699879</v>
      </c>
      <c r="AW33" s="33">
        <f t="shared" si="10"/>
        <v>4.5917832003536994</v>
      </c>
      <c r="AX33" s="33">
        <f t="shared" si="10"/>
        <v>0</v>
      </c>
      <c r="AY33" s="33">
        <f t="shared" si="10"/>
        <v>0</v>
      </c>
      <c r="AZ33" s="33">
        <f t="shared" si="10"/>
        <v>41.140691754814434</v>
      </c>
      <c r="BA33" s="33">
        <f t="shared" si="10"/>
        <v>0</v>
      </c>
      <c r="BB33" s="33">
        <f t="shared" si="10"/>
        <v>0</v>
      </c>
      <c r="BC33" s="33">
        <f t="shared" si="10"/>
        <v>0</v>
      </c>
      <c r="BD33" s="33">
        <f t="shared" si="10"/>
        <v>0</v>
      </c>
      <c r="BE33" s="33">
        <f t="shared" si="10"/>
        <v>0</v>
      </c>
      <c r="BF33" s="33">
        <f t="shared" si="10"/>
        <v>49.801834135153122</v>
      </c>
      <c r="BG33" s="33">
        <f t="shared" si="10"/>
        <v>0.21522500522580001</v>
      </c>
      <c r="BH33" s="33">
        <f t="shared" si="10"/>
        <v>0</v>
      </c>
      <c r="BI33" s="33">
        <f t="shared" si="10"/>
        <v>0</v>
      </c>
      <c r="BJ33" s="33">
        <f t="shared" si="10"/>
        <v>3.1104991945129004</v>
      </c>
      <c r="BK33" s="33">
        <f>SUM(BK32)</f>
        <v>552.58994098681944</v>
      </c>
    </row>
    <row r="34" spans="1:67" x14ac:dyDescent="0.2">
      <c r="A34" s="16" t="s">
        <v>77</v>
      </c>
      <c r="B34" s="20" t="s">
        <v>15</v>
      </c>
      <c r="C34" s="72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4"/>
    </row>
    <row r="35" spans="1:67" x14ac:dyDescent="0.2">
      <c r="A35" s="16"/>
      <c r="B35" s="29" t="s">
        <v>107</v>
      </c>
      <c r="C35" s="35">
        <v>0</v>
      </c>
      <c r="D35" s="35">
        <v>0.6876693910967</v>
      </c>
      <c r="E35" s="35">
        <v>0</v>
      </c>
      <c r="F35" s="35">
        <v>0</v>
      </c>
      <c r="G35" s="35">
        <v>0</v>
      </c>
      <c r="H35" s="35">
        <v>4.9969949306086114</v>
      </c>
      <c r="I35" s="35">
        <v>0.99919381374170002</v>
      </c>
      <c r="J35" s="35">
        <v>0</v>
      </c>
      <c r="K35" s="35">
        <v>0</v>
      </c>
      <c r="L35" s="35">
        <v>2.7696860468050994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1.9796251592353005</v>
      </c>
      <c r="S35" s="35">
        <v>0</v>
      </c>
      <c r="T35" s="35">
        <v>0</v>
      </c>
      <c r="U35" s="35">
        <v>0</v>
      </c>
      <c r="V35" s="35">
        <v>0.81735692083770028</v>
      </c>
      <c r="W35" s="35">
        <v>0</v>
      </c>
      <c r="X35" s="35">
        <v>0</v>
      </c>
      <c r="Y35" s="35">
        <v>0</v>
      </c>
      <c r="Z35" s="35">
        <v>0</v>
      </c>
      <c r="AA35" s="35">
        <v>0</v>
      </c>
      <c r="AB35" s="35">
        <v>39.575429763251606</v>
      </c>
      <c r="AC35" s="35">
        <v>2.7028275105474</v>
      </c>
      <c r="AD35" s="35">
        <v>0</v>
      </c>
      <c r="AE35" s="35">
        <v>0</v>
      </c>
      <c r="AF35" s="35">
        <v>15.786817464922599</v>
      </c>
      <c r="AG35" s="35">
        <v>0</v>
      </c>
      <c r="AH35" s="35">
        <v>0</v>
      </c>
      <c r="AI35" s="35">
        <v>0</v>
      </c>
      <c r="AJ35" s="35">
        <v>0</v>
      </c>
      <c r="AK35" s="35">
        <v>0</v>
      </c>
      <c r="AL35" s="35">
        <v>35.867621165056406</v>
      </c>
      <c r="AM35" s="35">
        <v>0.1466082514516</v>
      </c>
      <c r="AN35" s="35">
        <v>0</v>
      </c>
      <c r="AO35" s="35">
        <v>0</v>
      </c>
      <c r="AP35" s="35">
        <v>4.2243532265108996</v>
      </c>
      <c r="AQ35" s="35">
        <v>0</v>
      </c>
      <c r="AR35" s="35">
        <v>0</v>
      </c>
      <c r="AS35" s="35">
        <v>0</v>
      </c>
      <c r="AT35" s="35">
        <v>0</v>
      </c>
      <c r="AU35" s="35">
        <v>0</v>
      </c>
      <c r="AV35" s="35">
        <v>111.71482411942441</v>
      </c>
      <c r="AW35" s="35">
        <v>6.770054411964801</v>
      </c>
      <c r="AX35" s="35">
        <v>0</v>
      </c>
      <c r="AY35" s="35">
        <v>0</v>
      </c>
      <c r="AZ35" s="35">
        <v>56.088304641077251</v>
      </c>
      <c r="BA35" s="35">
        <v>0</v>
      </c>
      <c r="BB35" s="35">
        <v>0</v>
      </c>
      <c r="BC35" s="35">
        <v>0</v>
      </c>
      <c r="BD35" s="35">
        <v>0</v>
      </c>
      <c r="BE35" s="35">
        <v>0</v>
      </c>
      <c r="BF35" s="35">
        <v>20.828880169874097</v>
      </c>
      <c r="BG35" s="35">
        <v>5.7826124857413985</v>
      </c>
      <c r="BH35" s="35">
        <v>0</v>
      </c>
      <c r="BI35" s="35">
        <v>0</v>
      </c>
      <c r="BJ35" s="35">
        <v>3.7706938894169988</v>
      </c>
      <c r="BK35" s="36">
        <f>SUM(C35:BJ35)</f>
        <v>315.50955336156454</v>
      </c>
      <c r="BM35" s="37"/>
      <c r="BO35" s="37"/>
    </row>
    <row r="36" spans="1:67" x14ac:dyDescent="0.2">
      <c r="A36" s="16"/>
      <c r="B36" s="29" t="s">
        <v>126</v>
      </c>
      <c r="C36" s="35">
        <v>0</v>
      </c>
      <c r="D36" s="35">
        <v>0.50289454261290001</v>
      </c>
      <c r="E36" s="35">
        <v>0</v>
      </c>
      <c r="F36" s="35">
        <v>0</v>
      </c>
      <c r="G36" s="35">
        <v>0</v>
      </c>
      <c r="H36" s="35">
        <v>0.3511345801577993</v>
      </c>
      <c r="I36" s="35">
        <v>0</v>
      </c>
      <c r="J36" s="35">
        <v>0</v>
      </c>
      <c r="K36" s="35">
        <v>0</v>
      </c>
      <c r="L36" s="35">
        <v>0.3955516478062</v>
      </c>
      <c r="M36" s="35">
        <v>0</v>
      </c>
      <c r="N36" s="35">
        <v>0</v>
      </c>
      <c r="O36" s="35">
        <v>0</v>
      </c>
      <c r="P36" s="35">
        <v>0</v>
      </c>
      <c r="Q36" s="35">
        <v>0</v>
      </c>
      <c r="R36" s="35">
        <v>0.24477010515840017</v>
      </c>
      <c r="S36" s="35">
        <v>0</v>
      </c>
      <c r="T36" s="35">
        <v>0</v>
      </c>
      <c r="U36" s="35">
        <v>0</v>
      </c>
      <c r="V36" s="35">
        <v>0.18464804593530001</v>
      </c>
      <c r="W36" s="35">
        <v>0</v>
      </c>
      <c r="X36" s="35">
        <v>0</v>
      </c>
      <c r="Y36" s="35">
        <v>0</v>
      </c>
      <c r="Z36" s="35">
        <v>0</v>
      </c>
      <c r="AA36" s="35">
        <v>0</v>
      </c>
      <c r="AB36" s="35">
        <v>26.381863615741771</v>
      </c>
      <c r="AC36" s="35">
        <v>2.7503582497719998</v>
      </c>
      <c r="AD36" s="35">
        <v>0</v>
      </c>
      <c r="AE36" s="35">
        <v>0</v>
      </c>
      <c r="AF36" s="35">
        <v>29.226544716295837</v>
      </c>
      <c r="AG36" s="35">
        <v>0</v>
      </c>
      <c r="AH36" s="35">
        <v>0</v>
      </c>
      <c r="AI36" s="35">
        <v>0</v>
      </c>
      <c r="AJ36" s="35">
        <v>0</v>
      </c>
      <c r="AK36" s="35">
        <v>0</v>
      </c>
      <c r="AL36" s="35">
        <v>26.25384785864394</v>
      </c>
      <c r="AM36" s="35">
        <v>1.5291773360954999</v>
      </c>
      <c r="AN36" s="35">
        <v>0</v>
      </c>
      <c r="AO36" s="35">
        <v>0</v>
      </c>
      <c r="AP36" s="35">
        <v>14.114807320951666</v>
      </c>
      <c r="AQ36" s="35">
        <v>0</v>
      </c>
      <c r="AR36" s="35">
        <v>0</v>
      </c>
      <c r="AS36" s="35">
        <v>0</v>
      </c>
      <c r="AT36" s="35">
        <v>0</v>
      </c>
      <c r="AU36" s="35">
        <v>0</v>
      </c>
      <c r="AV36" s="35">
        <v>1.572082745950701</v>
      </c>
      <c r="AW36" s="35">
        <v>0.52354948341920005</v>
      </c>
      <c r="AX36" s="35">
        <v>0</v>
      </c>
      <c r="AY36" s="35">
        <v>0</v>
      </c>
      <c r="AZ36" s="35">
        <v>1.1688105213539002</v>
      </c>
      <c r="BA36" s="35">
        <v>0</v>
      </c>
      <c r="BB36" s="35">
        <v>0</v>
      </c>
      <c r="BC36" s="35">
        <v>0</v>
      </c>
      <c r="BD36" s="35">
        <v>0</v>
      </c>
      <c r="BE36" s="35">
        <v>0</v>
      </c>
      <c r="BF36" s="35">
        <v>0.93584190627959973</v>
      </c>
      <c r="BG36" s="35">
        <v>0</v>
      </c>
      <c r="BH36" s="35">
        <v>0</v>
      </c>
      <c r="BI36" s="35">
        <v>0</v>
      </c>
      <c r="BJ36" s="35">
        <v>0.33776204938659998</v>
      </c>
      <c r="BK36" s="36">
        <f>SUM(C36:BJ36)</f>
        <v>106.47364472556131</v>
      </c>
      <c r="BM36" s="37"/>
      <c r="BO36" s="37"/>
    </row>
    <row r="37" spans="1:67" x14ac:dyDescent="0.2">
      <c r="A37" s="16"/>
      <c r="B37" s="29" t="s">
        <v>117</v>
      </c>
      <c r="C37" s="35">
        <v>0</v>
      </c>
      <c r="D37" s="35">
        <v>0.50349650393540002</v>
      </c>
      <c r="E37" s="35">
        <v>0</v>
      </c>
      <c r="F37" s="35">
        <v>0</v>
      </c>
      <c r="G37" s="35">
        <v>0</v>
      </c>
      <c r="H37" s="35">
        <v>2.2046710658915938</v>
      </c>
      <c r="I37" s="35">
        <v>0</v>
      </c>
      <c r="J37" s="35">
        <v>0</v>
      </c>
      <c r="K37" s="35">
        <v>0</v>
      </c>
      <c r="L37" s="35">
        <v>0.64503003764489975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  <c r="R37" s="35">
        <v>1.9677111351803951</v>
      </c>
      <c r="S37" s="35">
        <v>1.2036281917419001</v>
      </c>
      <c r="T37" s="35">
        <v>0</v>
      </c>
      <c r="U37" s="35">
        <v>0</v>
      </c>
      <c r="V37" s="35">
        <v>0.1943594591934</v>
      </c>
      <c r="W37" s="35">
        <v>4.4551806399999999E-5</v>
      </c>
      <c r="X37" s="35">
        <v>0</v>
      </c>
      <c r="Y37" s="35">
        <v>0</v>
      </c>
      <c r="Z37" s="35">
        <v>0</v>
      </c>
      <c r="AA37" s="35">
        <v>0</v>
      </c>
      <c r="AB37" s="35">
        <v>50.925028616081363</v>
      </c>
      <c r="AC37" s="35">
        <v>6.2410606858689981</v>
      </c>
      <c r="AD37" s="35">
        <v>0</v>
      </c>
      <c r="AE37" s="35">
        <v>0</v>
      </c>
      <c r="AF37" s="35">
        <v>43.524089115840752</v>
      </c>
      <c r="AG37" s="35">
        <v>0</v>
      </c>
      <c r="AH37" s="35">
        <v>0</v>
      </c>
      <c r="AI37" s="35">
        <v>0</v>
      </c>
      <c r="AJ37" s="35">
        <v>0</v>
      </c>
      <c r="AK37" s="35">
        <v>0</v>
      </c>
      <c r="AL37" s="35">
        <v>63.476375696492141</v>
      </c>
      <c r="AM37" s="35">
        <v>3.8903947025145995</v>
      </c>
      <c r="AN37" s="35">
        <v>0.24226612903219999</v>
      </c>
      <c r="AO37" s="35">
        <v>0</v>
      </c>
      <c r="AP37" s="35">
        <v>26.733331697042757</v>
      </c>
      <c r="AQ37" s="35">
        <v>0</v>
      </c>
      <c r="AR37" s="35">
        <v>0</v>
      </c>
      <c r="AS37" s="35">
        <v>0</v>
      </c>
      <c r="AT37" s="35">
        <v>0</v>
      </c>
      <c r="AU37" s="35">
        <v>0</v>
      </c>
      <c r="AV37" s="35">
        <v>11.587906430916743</v>
      </c>
      <c r="AW37" s="35">
        <v>3.7115509515800986</v>
      </c>
      <c r="AX37" s="35">
        <v>0</v>
      </c>
      <c r="AY37" s="35">
        <v>0</v>
      </c>
      <c r="AZ37" s="35">
        <v>7.8183430356738928</v>
      </c>
      <c r="BA37" s="35">
        <v>0</v>
      </c>
      <c r="BB37" s="35">
        <v>0</v>
      </c>
      <c r="BC37" s="35">
        <v>0</v>
      </c>
      <c r="BD37" s="35">
        <v>0</v>
      </c>
      <c r="BE37" s="35">
        <v>0</v>
      </c>
      <c r="BF37" s="35">
        <v>5.4505467907311598</v>
      </c>
      <c r="BG37" s="35">
        <v>0.49422290322569995</v>
      </c>
      <c r="BH37" s="35">
        <v>0</v>
      </c>
      <c r="BI37" s="35">
        <v>0</v>
      </c>
      <c r="BJ37" s="35">
        <v>2.5666052656760998</v>
      </c>
      <c r="BK37" s="36">
        <f>SUM(C37:BJ37)</f>
        <v>233.3806629660705</v>
      </c>
      <c r="BM37" s="37"/>
      <c r="BO37" s="37"/>
    </row>
    <row r="38" spans="1:67" x14ac:dyDescent="0.2">
      <c r="A38" s="16"/>
      <c r="B38" s="29" t="s">
        <v>124</v>
      </c>
      <c r="C38" s="35">
        <v>0</v>
      </c>
      <c r="D38" s="35">
        <v>0.54273710661289998</v>
      </c>
      <c r="E38" s="35">
        <v>0</v>
      </c>
      <c r="F38" s="35">
        <v>0</v>
      </c>
      <c r="G38" s="35">
        <v>0</v>
      </c>
      <c r="H38" s="35">
        <v>1.3344635637548079</v>
      </c>
      <c r="I38" s="35">
        <v>0.108764516129</v>
      </c>
      <c r="J38" s="35">
        <v>0</v>
      </c>
      <c r="K38" s="35">
        <v>0</v>
      </c>
      <c r="L38" s="35">
        <v>1.8953952090641002</v>
      </c>
      <c r="M38" s="35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0.85273248417580061</v>
      </c>
      <c r="S38" s="35">
        <v>0</v>
      </c>
      <c r="T38" s="35">
        <v>0</v>
      </c>
      <c r="U38" s="35">
        <v>0</v>
      </c>
      <c r="V38" s="35">
        <v>0.18380750912880001</v>
      </c>
      <c r="W38" s="35">
        <v>0</v>
      </c>
      <c r="X38" s="35">
        <v>0</v>
      </c>
      <c r="Y38" s="35">
        <v>0</v>
      </c>
      <c r="Z38" s="35">
        <v>0</v>
      </c>
      <c r="AA38" s="35">
        <v>0</v>
      </c>
      <c r="AB38" s="35">
        <v>35.097690464899664</v>
      </c>
      <c r="AC38" s="35">
        <v>5.2039809780935977</v>
      </c>
      <c r="AD38" s="35">
        <v>0</v>
      </c>
      <c r="AE38" s="35">
        <v>0</v>
      </c>
      <c r="AF38" s="35">
        <v>31.058465303485978</v>
      </c>
      <c r="AG38" s="35">
        <v>0</v>
      </c>
      <c r="AH38" s="35">
        <v>0</v>
      </c>
      <c r="AI38" s="35">
        <v>0</v>
      </c>
      <c r="AJ38" s="35">
        <v>0</v>
      </c>
      <c r="AK38" s="35">
        <v>0</v>
      </c>
      <c r="AL38" s="35">
        <v>33.912136094142227</v>
      </c>
      <c r="AM38" s="35">
        <v>4.1136994911914995</v>
      </c>
      <c r="AN38" s="35">
        <v>0</v>
      </c>
      <c r="AO38" s="35">
        <v>0</v>
      </c>
      <c r="AP38" s="35">
        <v>14.569653466789704</v>
      </c>
      <c r="AQ38" s="35">
        <v>0</v>
      </c>
      <c r="AR38" s="35">
        <v>0</v>
      </c>
      <c r="AS38" s="35">
        <v>0</v>
      </c>
      <c r="AT38" s="35">
        <v>0</v>
      </c>
      <c r="AU38" s="35">
        <v>0</v>
      </c>
      <c r="AV38" s="35">
        <v>7.7497018113338969</v>
      </c>
      <c r="AW38" s="35">
        <v>0.4127935347094</v>
      </c>
      <c r="AX38" s="35">
        <v>0</v>
      </c>
      <c r="AY38" s="35">
        <v>0</v>
      </c>
      <c r="AZ38" s="35">
        <v>3.4905703563517978</v>
      </c>
      <c r="BA38" s="35">
        <v>0</v>
      </c>
      <c r="BB38" s="35">
        <v>0</v>
      </c>
      <c r="BC38" s="35">
        <v>0</v>
      </c>
      <c r="BD38" s="35">
        <v>0</v>
      </c>
      <c r="BE38" s="35">
        <v>0</v>
      </c>
      <c r="BF38" s="35">
        <v>4.6455891577106057</v>
      </c>
      <c r="BG38" s="35">
        <v>0.37552814393540002</v>
      </c>
      <c r="BH38" s="35">
        <v>0</v>
      </c>
      <c r="BI38" s="35">
        <v>0</v>
      </c>
      <c r="BJ38" s="35">
        <v>1.3306466067403997</v>
      </c>
      <c r="BK38" s="36">
        <f t="shared" ref="BK38:BK41" si="11">SUM(C38:BJ38)</f>
        <v>146.87835579824963</v>
      </c>
      <c r="BM38" s="37"/>
      <c r="BO38" s="37"/>
    </row>
    <row r="39" spans="1:67" x14ac:dyDescent="0.2">
      <c r="A39" s="16"/>
      <c r="B39" s="29" t="s">
        <v>128</v>
      </c>
      <c r="C39" s="35">
        <v>0</v>
      </c>
      <c r="D39" s="35">
        <v>0.35327308364510002</v>
      </c>
      <c r="E39" s="35">
        <v>0</v>
      </c>
      <c r="F39" s="35">
        <v>0</v>
      </c>
      <c r="G39" s="35">
        <v>0</v>
      </c>
      <c r="H39" s="35">
        <v>0.17663834767290007</v>
      </c>
      <c r="I39" s="35">
        <v>0</v>
      </c>
      <c r="J39" s="35">
        <v>0</v>
      </c>
      <c r="K39" s="35">
        <v>0</v>
      </c>
      <c r="L39" s="35">
        <v>3.2964532870799999E-2</v>
      </c>
      <c r="M39" s="35">
        <v>0</v>
      </c>
      <c r="N39" s="35">
        <v>0</v>
      </c>
      <c r="O39" s="35">
        <v>0</v>
      </c>
      <c r="P39" s="35">
        <v>0</v>
      </c>
      <c r="Q39" s="35">
        <v>0</v>
      </c>
      <c r="R39" s="35">
        <v>0.25361590099510012</v>
      </c>
      <c r="S39" s="35">
        <v>0</v>
      </c>
      <c r="T39" s="35">
        <v>0</v>
      </c>
      <c r="U39" s="35">
        <v>0</v>
      </c>
      <c r="V39" s="35">
        <v>1.8700903225799998E-2</v>
      </c>
      <c r="W39" s="35">
        <v>0</v>
      </c>
      <c r="X39" s="35">
        <v>0</v>
      </c>
      <c r="Y39" s="35">
        <v>0</v>
      </c>
      <c r="Z39" s="35">
        <v>0</v>
      </c>
      <c r="AA39" s="35">
        <v>0</v>
      </c>
      <c r="AB39" s="35">
        <v>7.3261980033341692</v>
      </c>
      <c r="AC39" s="35">
        <v>0.89416161290299989</v>
      </c>
      <c r="AD39" s="35">
        <v>0</v>
      </c>
      <c r="AE39" s="35">
        <v>0</v>
      </c>
      <c r="AF39" s="35">
        <v>7.533953717347603</v>
      </c>
      <c r="AG39" s="35">
        <v>0</v>
      </c>
      <c r="AH39" s="35">
        <v>0</v>
      </c>
      <c r="AI39" s="35">
        <v>0</v>
      </c>
      <c r="AJ39" s="35">
        <v>0</v>
      </c>
      <c r="AK39" s="35">
        <v>0</v>
      </c>
      <c r="AL39" s="35">
        <v>8.3333374112787002</v>
      </c>
      <c r="AM39" s="35">
        <v>0.69088065293529999</v>
      </c>
      <c r="AN39" s="35">
        <v>0</v>
      </c>
      <c r="AO39" s="35">
        <v>0</v>
      </c>
      <c r="AP39" s="35">
        <v>4.6369821300589997</v>
      </c>
      <c r="AQ39" s="35">
        <v>0</v>
      </c>
      <c r="AR39" s="35">
        <v>0</v>
      </c>
      <c r="AS39" s="35">
        <v>0</v>
      </c>
      <c r="AT39" s="35">
        <v>0</v>
      </c>
      <c r="AU39" s="35">
        <v>0</v>
      </c>
      <c r="AV39" s="35">
        <v>1.2209568506948005</v>
      </c>
      <c r="AW39" s="35">
        <v>0</v>
      </c>
      <c r="AX39" s="35">
        <v>0</v>
      </c>
      <c r="AY39" s="35">
        <v>0</v>
      </c>
      <c r="AZ39" s="35">
        <v>0.88976235474119969</v>
      </c>
      <c r="BA39" s="35">
        <v>0</v>
      </c>
      <c r="BB39" s="35">
        <v>0</v>
      </c>
      <c r="BC39" s="35">
        <v>0</v>
      </c>
      <c r="BD39" s="35">
        <v>0</v>
      </c>
      <c r="BE39" s="35">
        <v>0</v>
      </c>
      <c r="BF39" s="35">
        <v>0.55662708389529991</v>
      </c>
      <c r="BG39" s="35">
        <v>0</v>
      </c>
      <c r="BH39" s="35">
        <v>0</v>
      </c>
      <c r="BI39" s="35">
        <v>0</v>
      </c>
      <c r="BJ39" s="35">
        <v>0.13681161290300001</v>
      </c>
      <c r="BK39" s="36">
        <f t="shared" si="11"/>
        <v>33.054864198501775</v>
      </c>
      <c r="BM39" s="37"/>
      <c r="BO39" s="37"/>
    </row>
    <row r="40" spans="1:67" x14ac:dyDescent="0.2">
      <c r="A40" s="16"/>
      <c r="B40" s="29" t="s">
        <v>108</v>
      </c>
      <c r="C40" s="35">
        <v>0</v>
      </c>
      <c r="D40" s="35">
        <v>0.6775477015161</v>
      </c>
      <c r="E40" s="35">
        <v>0</v>
      </c>
      <c r="F40" s="35">
        <v>0</v>
      </c>
      <c r="G40" s="35">
        <v>0</v>
      </c>
      <c r="H40" s="35">
        <v>6.0837090358164945</v>
      </c>
      <c r="I40" s="35">
        <v>4.5126245560316995</v>
      </c>
      <c r="J40" s="35">
        <v>0</v>
      </c>
      <c r="K40" s="35">
        <v>0</v>
      </c>
      <c r="L40" s="35">
        <v>1.1770136453536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3.1928994834139974</v>
      </c>
      <c r="S40" s="35">
        <v>3.3938638583870002</v>
      </c>
      <c r="T40" s="35">
        <v>0</v>
      </c>
      <c r="U40" s="35">
        <v>0</v>
      </c>
      <c r="V40" s="35">
        <v>0.65013701496679976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77.459593585644825</v>
      </c>
      <c r="AC40" s="35">
        <v>8.9592286473210994</v>
      </c>
      <c r="AD40" s="35">
        <v>0</v>
      </c>
      <c r="AE40" s="35">
        <v>0</v>
      </c>
      <c r="AF40" s="35">
        <v>22.741893897339324</v>
      </c>
      <c r="AG40" s="35">
        <v>0</v>
      </c>
      <c r="AH40" s="35">
        <v>0</v>
      </c>
      <c r="AI40" s="35">
        <v>0</v>
      </c>
      <c r="AJ40" s="35">
        <v>0</v>
      </c>
      <c r="AK40" s="35">
        <v>0</v>
      </c>
      <c r="AL40" s="35">
        <v>74.730394815708806</v>
      </c>
      <c r="AM40" s="35">
        <v>0.80863811322529999</v>
      </c>
      <c r="AN40" s="35">
        <v>0</v>
      </c>
      <c r="AO40" s="35">
        <v>0</v>
      </c>
      <c r="AP40" s="35">
        <v>8.8675757579912009</v>
      </c>
      <c r="AQ40" s="35">
        <v>0</v>
      </c>
      <c r="AR40" s="35">
        <v>0</v>
      </c>
      <c r="AS40" s="35">
        <v>0</v>
      </c>
      <c r="AT40" s="35">
        <v>0</v>
      </c>
      <c r="AU40" s="35">
        <v>0</v>
      </c>
      <c r="AV40" s="35">
        <v>90.953370853376228</v>
      </c>
      <c r="AW40" s="35">
        <v>5.483284403513899</v>
      </c>
      <c r="AX40" s="35">
        <v>0</v>
      </c>
      <c r="AY40" s="35">
        <v>0</v>
      </c>
      <c r="AZ40" s="35">
        <v>30.278521972631271</v>
      </c>
      <c r="BA40" s="35">
        <v>0</v>
      </c>
      <c r="BB40" s="35">
        <v>0</v>
      </c>
      <c r="BC40" s="35">
        <v>0</v>
      </c>
      <c r="BD40" s="35">
        <v>0</v>
      </c>
      <c r="BE40" s="35">
        <v>0</v>
      </c>
      <c r="BF40" s="35">
        <v>18.724397511184488</v>
      </c>
      <c r="BG40" s="35">
        <v>0.41562244787070002</v>
      </c>
      <c r="BH40" s="35">
        <v>0</v>
      </c>
      <c r="BI40" s="35">
        <v>0</v>
      </c>
      <c r="BJ40" s="35">
        <v>2.2917276339333998</v>
      </c>
      <c r="BK40" s="36">
        <f t="shared" ref="BK40" si="12">SUM(C40:BJ40)</f>
        <v>361.40204493522623</v>
      </c>
      <c r="BM40" s="37"/>
      <c r="BO40" s="37"/>
    </row>
    <row r="41" spans="1:67" x14ac:dyDescent="0.2">
      <c r="A41" s="16"/>
      <c r="B41" s="29" t="s">
        <v>125</v>
      </c>
      <c r="C41" s="35">
        <v>0</v>
      </c>
      <c r="D41" s="35">
        <v>0.52037859780639995</v>
      </c>
      <c r="E41" s="35">
        <v>0</v>
      </c>
      <c r="F41" s="35">
        <v>0</v>
      </c>
      <c r="G41" s="35">
        <v>0</v>
      </c>
      <c r="H41" s="35">
        <v>0.70768043679569925</v>
      </c>
      <c r="I41" s="35">
        <v>4.1713548386999998E-2</v>
      </c>
      <c r="J41" s="35">
        <v>0</v>
      </c>
      <c r="K41" s="35">
        <v>0</v>
      </c>
      <c r="L41" s="35">
        <v>0.71704582406389983</v>
      </c>
      <c r="M41" s="35">
        <v>0</v>
      </c>
      <c r="N41" s="35">
        <v>0</v>
      </c>
      <c r="O41" s="35">
        <v>0</v>
      </c>
      <c r="P41" s="35">
        <v>0</v>
      </c>
      <c r="Q41" s="35">
        <v>0</v>
      </c>
      <c r="R41" s="35">
        <v>0.72044142495609909</v>
      </c>
      <c r="S41" s="35">
        <v>0</v>
      </c>
      <c r="T41" s="35">
        <v>0</v>
      </c>
      <c r="U41" s="35">
        <v>0</v>
      </c>
      <c r="V41" s="35">
        <v>0.1523604686126</v>
      </c>
      <c r="W41" s="35">
        <v>0</v>
      </c>
      <c r="X41" s="35">
        <v>0</v>
      </c>
      <c r="Y41" s="35">
        <v>0</v>
      </c>
      <c r="Z41" s="35">
        <v>0</v>
      </c>
      <c r="AA41" s="35">
        <v>0</v>
      </c>
      <c r="AB41" s="35">
        <v>33.736557649875749</v>
      </c>
      <c r="AC41" s="35">
        <v>4.4734089046757006</v>
      </c>
      <c r="AD41" s="35">
        <v>0</v>
      </c>
      <c r="AE41" s="35">
        <v>0</v>
      </c>
      <c r="AF41" s="35">
        <v>39.610723553366007</v>
      </c>
      <c r="AG41" s="35">
        <v>0</v>
      </c>
      <c r="AH41" s="35">
        <v>0</v>
      </c>
      <c r="AI41" s="35">
        <v>0</v>
      </c>
      <c r="AJ41" s="35">
        <v>0</v>
      </c>
      <c r="AK41" s="35">
        <v>0</v>
      </c>
      <c r="AL41" s="35">
        <v>38.318531971920947</v>
      </c>
      <c r="AM41" s="35">
        <v>3.9249594452891001</v>
      </c>
      <c r="AN41" s="35">
        <v>5.1138709677399995E-2</v>
      </c>
      <c r="AO41" s="35">
        <v>0</v>
      </c>
      <c r="AP41" s="35">
        <v>22.604857519535322</v>
      </c>
      <c r="AQ41" s="35">
        <v>0</v>
      </c>
      <c r="AR41" s="35">
        <v>0</v>
      </c>
      <c r="AS41" s="35">
        <v>0</v>
      </c>
      <c r="AT41" s="35">
        <v>0</v>
      </c>
      <c r="AU41" s="35">
        <v>0</v>
      </c>
      <c r="AV41" s="35">
        <v>3.8001014741143839</v>
      </c>
      <c r="AW41" s="35">
        <v>0.50239949909670001</v>
      </c>
      <c r="AX41" s="35">
        <v>0</v>
      </c>
      <c r="AY41" s="35">
        <v>0</v>
      </c>
      <c r="AZ41" s="35">
        <v>1.8708825983862005</v>
      </c>
      <c r="BA41" s="35">
        <v>0</v>
      </c>
      <c r="BB41" s="35">
        <v>0</v>
      </c>
      <c r="BC41" s="35">
        <v>0</v>
      </c>
      <c r="BD41" s="35">
        <v>0</v>
      </c>
      <c r="BE41" s="35">
        <v>0</v>
      </c>
      <c r="BF41" s="35">
        <v>1.6375673210058026</v>
      </c>
      <c r="BG41" s="35">
        <v>0.51138709677409999</v>
      </c>
      <c r="BH41" s="35">
        <v>0</v>
      </c>
      <c r="BI41" s="35">
        <v>0</v>
      </c>
      <c r="BJ41" s="35">
        <v>0.82689168299879989</v>
      </c>
      <c r="BK41" s="36">
        <f t="shared" si="11"/>
        <v>154.72902772733789</v>
      </c>
      <c r="BM41" s="37"/>
      <c r="BO41" s="37"/>
    </row>
    <row r="42" spans="1:67" x14ac:dyDescent="0.2">
      <c r="A42" s="16"/>
      <c r="B42" s="29" t="s">
        <v>127</v>
      </c>
      <c r="C42" s="35">
        <v>0</v>
      </c>
      <c r="D42" s="35">
        <v>0.53161611329030001</v>
      </c>
      <c r="E42" s="35">
        <v>0</v>
      </c>
      <c r="F42" s="35">
        <v>0</v>
      </c>
      <c r="G42" s="35">
        <v>0</v>
      </c>
      <c r="H42" s="35">
        <v>3.1728953269849973</v>
      </c>
      <c r="I42" s="35">
        <v>1.7150146193499999E-2</v>
      </c>
      <c r="J42" s="35">
        <v>0</v>
      </c>
      <c r="K42" s="35">
        <v>0</v>
      </c>
      <c r="L42" s="35">
        <v>0.5731732467734999</v>
      </c>
      <c r="M42" s="35">
        <v>0</v>
      </c>
      <c r="N42" s="35">
        <v>0</v>
      </c>
      <c r="O42" s="35">
        <v>0</v>
      </c>
      <c r="P42" s="35">
        <v>0</v>
      </c>
      <c r="Q42" s="35">
        <v>0</v>
      </c>
      <c r="R42" s="35">
        <v>2.2091929101864971</v>
      </c>
      <c r="S42" s="35">
        <v>5.2794590966999998E-3</v>
      </c>
      <c r="T42" s="35">
        <v>0</v>
      </c>
      <c r="U42" s="35">
        <v>0</v>
      </c>
      <c r="V42" s="35">
        <v>0.23603881996719997</v>
      </c>
      <c r="W42" s="35">
        <v>1.2943051609999999E-4</v>
      </c>
      <c r="X42" s="35">
        <v>0</v>
      </c>
      <c r="Y42" s="35">
        <v>0</v>
      </c>
      <c r="Z42" s="35">
        <v>0</v>
      </c>
      <c r="AA42" s="35">
        <v>0</v>
      </c>
      <c r="AB42" s="35">
        <v>56.232949341242545</v>
      </c>
      <c r="AC42" s="35">
        <v>4.7350741204173996</v>
      </c>
      <c r="AD42" s="35">
        <v>0</v>
      </c>
      <c r="AE42" s="35">
        <v>0</v>
      </c>
      <c r="AF42" s="35">
        <v>31.819091273653441</v>
      </c>
      <c r="AG42" s="35">
        <v>0</v>
      </c>
      <c r="AH42" s="35">
        <v>0</v>
      </c>
      <c r="AI42" s="35">
        <v>0</v>
      </c>
      <c r="AJ42" s="35">
        <v>0</v>
      </c>
      <c r="AK42" s="35">
        <v>0</v>
      </c>
      <c r="AL42" s="35">
        <v>58.866801334233173</v>
      </c>
      <c r="AM42" s="35">
        <v>1.3565185862571998</v>
      </c>
      <c r="AN42" s="35">
        <v>0</v>
      </c>
      <c r="AO42" s="35">
        <v>0</v>
      </c>
      <c r="AP42" s="35">
        <v>15.057625069405219</v>
      </c>
      <c r="AQ42" s="35">
        <v>0</v>
      </c>
      <c r="AR42" s="35">
        <v>0</v>
      </c>
      <c r="AS42" s="35">
        <v>0</v>
      </c>
      <c r="AT42" s="35">
        <v>0</v>
      </c>
      <c r="AU42" s="35">
        <v>0</v>
      </c>
      <c r="AV42" s="35">
        <v>11.111786230378408</v>
      </c>
      <c r="AW42" s="35">
        <v>1.4701132309025997</v>
      </c>
      <c r="AX42" s="35">
        <v>0</v>
      </c>
      <c r="AY42" s="35">
        <v>0</v>
      </c>
      <c r="AZ42" s="35">
        <v>5.0567885681254019</v>
      </c>
      <c r="BA42" s="35">
        <v>0</v>
      </c>
      <c r="BB42" s="35">
        <v>0</v>
      </c>
      <c r="BC42" s="35">
        <v>0</v>
      </c>
      <c r="BD42" s="35">
        <v>0</v>
      </c>
      <c r="BE42" s="35">
        <v>0</v>
      </c>
      <c r="BF42" s="35">
        <v>5.4109140908355364</v>
      </c>
      <c r="BG42" s="35">
        <v>1.00932258064E-2</v>
      </c>
      <c r="BH42" s="35">
        <v>0.46767263670960002</v>
      </c>
      <c r="BI42" s="35">
        <v>0</v>
      </c>
      <c r="BJ42" s="35">
        <v>1.6334332556760001</v>
      </c>
      <c r="BK42" s="36">
        <f>SUM(C42:BJ42)</f>
        <v>199.97433641665174</v>
      </c>
      <c r="BM42" s="37"/>
      <c r="BO42" s="37"/>
    </row>
    <row r="43" spans="1:67" x14ac:dyDescent="0.2">
      <c r="A43" s="16"/>
      <c r="B43" s="29" t="s">
        <v>109</v>
      </c>
      <c r="C43" s="35">
        <v>0</v>
      </c>
      <c r="D43" s="35">
        <v>2.3676614055805998</v>
      </c>
      <c r="E43" s="35">
        <v>2.4724073065483001</v>
      </c>
      <c r="F43" s="35">
        <v>0</v>
      </c>
      <c r="G43" s="35">
        <v>0</v>
      </c>
      <c r="H43" s="35">
        <v>3.3649665827147976</v>
      </c>
      <c r="I43" s="35">
        <v>60.588751451677091</v>
      </c>
      <c r="J43" s="35">
        <v>0</v>
      </c>
      <c r="K43" s="35">
        <v>0</v>
      </c>
      <c r="L43" s="35">
        <v>1.4503852239024002</v>
      </c>
      <c r="M43" s="35">
        <v>0</v>
      </c>
      <c r="N43" s="35">
        <v>0</v>
      </c>
      <c r="O43" s="35">
        <v>0</v>
      </c>
      <c r="P43" s="35">
        <v>0</v>
      </c>
      <c r="Q43" s="35">
        <v>0</v>
      </c>
      <c r="R43" s="35">
        <v>1.4149189483296016</v>
      </c>
      <c r="S43" s="35">
        <v>8.2317937949999003</v>
      </c>
      <c r="T43" s="35">
        <v>0</v>
      </c>
      <c r="U43" s="35">
        <v>0</v>
      </c>
      <c r="V43" s="35">
        <v>7.7935687935299994E-2</v>
      </c>
      <c r="W43" s="35">
        <v>0</v>
      </c>
      <c r="X43" s="35">
        <v>0</v>
      </c>
      <c r="Y43" s="35">
        <v>0</v>
      </c>
      <c r="Z43" s="35">
        <v>0</v>
      </c>
      <c r="AA43" s="35">
        <v>0</v>
      </c>
      <c r="AB43" s="35">
        <v>20.642191627613858</v>
      </c>
      <c r="AC43" s="35">
        <v>2.5206302132245</v>
      </c>
      <c r="AD43" s="35">
        <v>0</v>
      </c>
      <c r="AE43" s="35">
        <v>0</v>
      </c>
      <c r="AF43" s="35">
        <v>6.0096486408680017</v>
      </c>
      <c r="AG43" s="35">
        <v>0</v>
      </c>
      <c r="AH43" s="35">
        <v>0</v>
      </c>
      <c r="AI43" s="35">
        <v>0</v>
      </c>
      <c r="AJ43" s="35">
        <v>0</v>
      </c>
      <c r="AK43" s="35">
        <v>0</v>
      </c>
      <c r="AL43" s="35">
        <v>16.82557489653794</v>
      </c>
      <c r="AM43" s="35">
        <v>3.8675851800314995</v>
      </c>
      <c r="AN43" s="35">
        <v>0</v>
      </c>
      <c r="AO43" s="35">
        <v>0</v>
      </c>
      <c r="AP43" s="35">
        <v>1.6592400365148001</v>
      </c>
      <c r="AQ43" s="35">
        <v>0</v>
      </c>
      <c r="AR43" s="35">
        <v>0</v>
      </c>
      <c r="AS43" s="35">
        <v>0</v>
      </c>
      <c r="AT43" s="35">
        <v>0</v>
      </c>
      <c r="AU43" s="35">
        <v>0</v>
      </c>
      <c r="AV43" s="35">
        <v>22.513108673159525</v>
      </c>
      <c r="AW43" s="35">
        <v>58.378952331708511</v>
      </c>
      <c r="AX43" s="35">
        <v>0</v>
      </c>
      <c r="AY43" s="35">
        <v>0</v>
      </c>
      <c r="AZ43" s="35">
        <v>2.0825920467408006</v>
      </c>
      <c r="BA43" s="35">
        <v>0</v>
      </c>
      <c r="BB43" s="35">
        <v>0</v>
      </c>
      <c r="BC43" s="35">
        <v>0</v>
      </c>
      <c r="BD43" s="35">
        <v>0</v>
      </c>
      <c r="BE43" s="35">
        <v>0</v>
      </c>
      <c r="BF43" s="35">
        <v>6.6313083632381353</v>
      </c>
      <c r="BG43" s="35">
        <v>7.8305094032099981E-2</v>
      </c>
      <c r="BH43" s="35">
        <v>0</v>
      </c>
      <c r="BI43" s="35">
        <v>0</v>
      </c>
      <c r="BJ43" s="35">
        <v>0.1074497503547</v>
      </c>
      <c r="BK43" s="36">
        <f>SUM(C43:BJ43)</f>
        <v>221.28540725571239</v>
      </c>
      <c r="BM43" s="37"/>
      <c r="BO43" s="37"/>
    </row>
    <row r="44" spans="1:67" x14ac:dyDescent="0.2">
      <c r="A44" s="16"/>
      <c r="B44" s="29" t="s">
        <v>110</v>
      </c>
      <c r="C44" s="35">
        <v>0</v>
      </c>
      <c r="D44" s="35">
        <v>0.72515848158059992</v>
      </c>
      <c r="E44" s="35">
        <v>0</v>
      </c>
      <c r="F44" s="35">
        <v>0</v>
      </c>
      <c r="G44" s="35">
        <v>0</v>
      </c>
      <c r="H44" s="35">
        <v>4.3281605054116028</v>
      </c>
      <c r="I44" s="35">
        <v>0</v>
      </c>
      <c r="J44" s="35">
        <v>0</v>
      </c>
      <c r="K44" s="35">
        <v>0</v>
      </c>
      <c r="L44" s="35">
        <v>1.9923379254506004</v>
      </c>
      <c r="M44" s="35">
        <v>0</v>
      </c>
      <c r="N44" s="35">
        <v>0</v>
      </c>
      <c r="O44" s="35">
        <v>0</v>
      </c>
      <c r="P44" s="35">
        <v>0</v>
      </c>
      <c r="Q44" s="35">
        <v>0</v>
      </c>
      <c r="R44" s="35">
        <v>2.6832777094498055</v>
      </c>
      <c r="S44" s="35">
        <v>0</v>
      </c>
      <c r="T44" s="35">
        <v>0</v>
      </c>
      <c r="U44" s="35">
        <v>0</v>
      </c>
      <c r="V44" s="35">
        <v>0.12516246348330001</v>
      </c>
      <c r="W44" s="35">
        <v>0</v>
      </c>
      <c r="X44" s="35">
        <v>0</v>
      </c>
      <c r="Y44" s="35">
        <v>0</v>
      </c>
      <c r="Z44" s="35">
        <v>0</v>
      </c>
      <c r="AA44" s="35">
        <v>0</v>
      </c>
      <c r="AB44" s="35">
        <v>6.8485834421631786</v>
      </c>
      <c r="AC44" s="35">
        <v>0.21695451312880001</v>
      </c>
      <c r="AD44" s="35">
        <v>0</v>
      </c>
      <c r="AE44" s="35">
        <v>0</v>
      </c>
      <c r="AF44" s="35">
        <v>0.97281003577330005</v>
      </c>
      <c r="AG44" s="35">
        <v>0</v>
      </c>
      <c r="AH44" s="35">
        <v>0</v>
      </c>
      <c r="AI44" s="35">
        <v>0</v>
      </c>
      <c r="AJ44" s="35">
        <v>0</v>
      </c>
      <c r="AK44" s="35">
        <v>0</v>
      </c>
      <c r="AL44" s="35">
        <v>4.7081452249694786</v>
      </c>
      <c r="AM44" s="35">
        <v>8.9701444999999991E-2</v>
      </c>
      <c r="AN44" s="35">
        <v>0</v>
      </c>
      <c r="AO44" s="35">
        <v>0</v>
      </c>
      <c r="AP44" s="35">
        <v>0.60921535899929979</v>
      </c>
      <c r="AQ44" s="35">
        <v>0</v>
      </c>
      <c r="AR44" s="35">
        <v>0</v>
      </c>
      <c r="AS44" s="35">
        <v>0</v>
      </c>
      <c r="AT44" s="35">
        <v>0</v>
      </c>
      <c r="AU44" s="35">
        <v>0</v>
      </c>
      <c r="AV44" s="35">
        <v>11.156561408847246</v>
      </c>
      <c r="AW44" s="35">
        <v>0.98546516212860003</v>
      </c>
      <c r="AX44" s="35">
        <v>0</v>
      </c>
      <c r="AY44" s="35">
        <v>0</v>
      </c>
      <c r="AZ44" s="35">
        <v>9.1187289131596021</v>
      </c>
      <c r="BA44" s="35">
        <v>0</v>
      </c>
      <c r="BB44" s="35">
        <v>0</v>
      </c>
      <c r="BC44" s="35">
        <v>0</v>
      </c>
      <c r="BD44" s="35">
        <v>0</v>
      </c>
      <c r="BE44" s="35">
        <v>0</v>
      </c>
      <c r="BF44" s="35">
        <v>2.6953528207737931</v>
      </c>
      <c r="BG44" s="35">
        <v>2.3330062722579998</v>
      </c>
      <c r="BH44" s="35">
        <v>0</v>
      </c>
      <c r="BI44" s="35">
        <v>0</v>
      </c>
      <c r="BJ44" s="35">
        <v>0.1381142530643</v>
      </c>
      <c r="BK44" s="36">
        <f>SUM(C44:BJ44)</f>
        <v>49.7267359356415</v>
      </c>
      <c r="BM44" s="37"/>
      <c r="BO44" s="37"/>
    </row>
    <row r="45" spans="1:67" x14ac:dyDescent="0.2">
      <c r="A45" s="16"/>
      <c r="B45" s="29" t="s">
        <v>118</v>
      </c>
      <c r="C45" s="45">
        <v>0</v>
      </c>
      <c r="D45" s="45">
        <v>0.47068765670959994</v>
      </c>
      <c r="E45" s="45">
        <v>0</v>
      </c>
      <c r="F45" s="45">
        <v>0</v>
      </c>
      <c r="G45" s="45">
        <v>0</v>
      </c>
      <c r="H45" s="45">
        <v>2.4507272738924066</v>
      </c>
      <c r="I45" s="45">
        <v>6.3766302580000002E-3</v>
      </c>
      <c r="J45" s="45">
        <v>0</v>
      </c>
      <c r="K45" s="45">
        <v>0</v>
      </c>
      <c r="L45" s="45">
        <v>2.3392652337732005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2.1048315209909085</v>
      </c>
      <c r="S45" s="45">
        <v>0.1443402371934</v>
      </c>
      <c r="T45" s="45">
        <v>0</v>
      </c>
      <c r="U45" s="45">
        <v>0</v>
      </c>
      <c r="V45" s="45">
        <v>0.5489380677415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31.826037865129866</v>
      </c>
      <c r="AC45" s="45">
        <v>1.6141992046759999</v>
      </c>
      <c r="AD45" s="45">
        <v>0</v>
      </c>
      <c r="AE45" s="45">
        <v>0</v>
      </c>
      <c r="AF45" s="45">
        <v>18.432448675656723</v>
      </c>
      <c r="AG45" s="45">
        <v>0</v>
      </c>
      <c r="AH45" s="45">
        <v>0</v>
      </c>
      <c r="AI45" s="45">
        <v>0</v>
      </c>
      <c r="AJ45" s="45">
        <v>0</v>
      </c>
      <c r="AK45" s="45">
        <v>0</v>
      </c>
      <c r="AL45" s="45">
        <v>42.346142063635142</v>
      </c>
      <c r="AM45" s="45">
        <v>1.0298864453536998</v>
      </c>
      <c r="AN45" s="45">
        <v>0</v>
      </c>
      <c r="AO45" s="45">
        <v>0</v>
      </c>
      <c r="AP45" s="45">
        <v>12.582390546563859</v>
      </c>
      <c r="AQ45" s="45">
        <v>0</v>
      </c>
      <c r="AR45" s="45">
        <v>0</v>
      </c>
      <c r="AS45" s="45">
        <v>0</v>
      </c>
      <c r="AT45" s="45">
        <v>0</v>
      </c>
      <c r="AU45" s="45">
        <v>0</v>
      </c>
      <c r="AV45" s="45">
        <v>11.987313943617279</v>
      </c>
      <c r="AW45" s="45">
        <v>0.34642707193519995</v>
      </c>
      <c r="AX45" s="45">
        <v>0</v>
      </c>
      <c r="AY45" s="45">
        <v>0</v>
      </c>
      <c r="AZ45" s="45">
        <v>3.4866087601902014</v>
      </c>
      <c r="BA45" s="45">
        <v>0</v>
      </c>
      <c r="BB45" s="45">
        <v>0</v>
      </c>
      <c r="BC45" s="45">
        <v>0</v>
      </c>
      <c r="BD45" s="45">
        <v>0</v>
      </c>
      <c r="BE45" s="45">
        <v>0</v>
      </c>
      <c r="BF45" s="45">
        <v>7.8563448460251886</v>
      </c>
      <c r="BG45" s="45">
        <v>1.4955616128999998E-2</v>
      </c>
      <c r="BH45" s="45">
        <v>0</v>
      </c>
      <c r="BI45" s="45">
        <v>0</v>
      </c>
      <c r="BJ45" s="45">
        <v>2.0154988419020001</v>
      </c>
      <c r="BK45" s="36">
        <f>SUM(C45:BJ45)</f>
        <v>141.60342050137317</v>
      </c>
      <c r="BM45" s="37"/>
      <c r="BO45" s="37"/>
    </row>
    <row r="46" spans="1:67" x14ac:dyDescent="0.2">
      <c r="A46" s="16"/>
      <c r="B46" s="21" t="s">
        <v>86</v>
      </c>
      <c r="C46" s="31">
        <f>SUM(C35:C45)</f>
        <v>0</v>
      </c>
      <c r="D46" s="31">
        <f t="shared" ref="D46:BK46" si="13">SUM(D35:D45)</f>
        <v>7.8831205843865995</v>
      </c>
      <c r="E46" s="31">
        <f t="shared" si="13"/>
        <v>2.4724073065483001</v>
      </c>
      <c r="F46" s="31">
        <f t="shared" si="13"/>
        <v>0</v>
      </c>
      <c r="G46" s="31">
        <f t="shared" si="13"/>
        <v>0</v>
      </c>
      <c r="H46" s="31">
        <f t="shared" si="13"/>
        <v>29.172041649701711</v>
      </c>
      <c r="I46" s="31">
        <f t="shared" si="13"/>
        <v>66.27457466241799</v>
      </c>
      <c r="J46" s="31">
        <f t="shared" si="13"/>
        <v>0</v>
      </c>
      <c r="K46" s="31">
        <f t="shared" si="13"/>
        <v>0</v>
      </c>
      <c r="L46" s="31">
        <f t="shared" si="13"/>
        <v>13.987848573508298</v>
      </c>
      <c r="M46" s="31">
        <f t="shared" si="13"/>
        <v>0</v>
      </c>
      <c r="N46" s="31">
        <f t="shared" si="13"/>
        <v>0</v>
      </c>
      <c r="O46" s="31">
        <f t="shared" si="13"/>
        <v>0</v>
      </c>
      <c r="P46" s="31">
        <f t="shared" si="13"/>
        <v>0</v>
      </c>
      <c r="Q46" s="31">
        <f t="shared" si="13"/>
        <v>0</v>
      </c>
      <c r="R46" s="31">
        <f t="shared" si="13"/>
        <v>17.624016782071905</v>
      </c>
      <c r="S46" s="31">
        <f t="shared" si="13"/>
        <v>12.9789055414189</v>
      </c>
      <c r="T46" s="31">
        <f t="shared" si="13"/>
        <v>0</v>
      </c>
      <c r="U46" s="31">
        <f t="shared" si="13"/>
        <v>0</v>
      </c>
      <c r="V46" s="31">
        <f t="shared" si="13"/>
        <v>3.1894453610277007</v>
      </c>
      <c r="W46" s="31">
        <f t="shared" si="13"/>
        <v>1.739823225E-4</v>
      </c>
      <c r="X46" s="31">
        <f t="shared" si="13"/>
        <v>0</v>
      </c>
      <c r="Y46" s="31">
        <f t="shared" si="13"/>
        <v>0</v>
      </c>
      <c r="Z46" s="31">
        <f t="shared" si="13"/>
        <v>0</v>
      </c>
      <c r="AA46" s="31">
        <f t="shared" si="13"/>
        <v>0</v>
      </c>
      <c r="AB46" s="31">
        <f t="shared" si="13"/>
        <v>386.0521239749786</v>
      </c>
      <c r="AC46" s="31">
        <f t="shared" si="13"/>
        <v>40.311884640628492</v>
      </c>
      <c r="AD46" s="31">
        <f t="shared" si="13"/>
        <v>0</v>
      </c>
      <c r="AE46" s="31">
        <f t="shared" si="13"/>
        <v>0</v>
      </c>
      <c r="AF46" s="31">
        <f t="shared" si="13"/>
        <v>246.71648639454955</v>
      </c>
      <c r="AG46" s="31">
        <f t="shared" si="13"/>
        <v>0</v>
      </c>
      <c r="AH46" s="31">
        <f t="shared" si="13"/>
        <v>0</v>
      </c>
      <c r="AI46" s="31">
        <f t="shared" si="13"/>
        <v>0</v>
      </c>
      <c r="AJ46" s="31">
        <f t="shared" si="13"/>
        <v>0</v>
      </c>
      <c r="AK46" s="31">
        <f t="shared" si="13"/>
        <v>0</v>
      </c>
      <c r="AL46" s="31">
        <f t="shared" si="13"/>
        <v>403.63890853261887</v>
      </c>
      <c r="AM46" s="31">
        <f t="shared" si="13"/>
        <v>21.448049649345297</v>
      </c>
      <c r="AN46" s="31">
        <f t="shared" si="13"/>
        <v>0.29340483870959999</v>
      </c>
      <c r="AO46" s="31">
        <f t="shared" si="13"/>
        <v>0</v>
      </c>
      <c r="AP46" s="31">
        <f t="shared" si="13"/>
        <v>125.66003213036372</v>
      </c>
      <c r="AQ46" s="31">
        <f t="shared" si="13"/>
        <v>0</v>
      </c>
      <c r="AR46" s="31">
        <f t="shared" si="13"/>
        <v>0</v>
      </c>
      <c r="AS46" s="31">
        <f t="shared" si="13"/>
        <v>0</v>
      </c>
      <c r="AT46" s="31">
        <f t="shared" si="13"/>
        <v>0</v>
      </c>
      <c r="AU46" s="31">
        <f t="shared" si="13"/>
        <v>0</v>
      </c>
      <c r="AV46" s="31">
        <f t="shared" si="13"/>
        <v>285.3677145418136</v>
      </c>
      <c r="AW46" s="31">
        <f t="shared" si="13"/>
        <v>78.584590080959018</v>
      </c>
      <c r="AX46" s="31">
        <f t="shared" si="13"/>
        <v>0</v>
      </c>
      <c r="AY46" s="31">
        <f t="shared" si="13"/>
        <v>0</v>
      </c>
      <c r="AZ46" s="31">
        <f t="shared" si="13"/>
        <v>121.34991376843151</v>
      </c>
      <c r="BA46" s="31">
        <f t="shared" si="13"/>
        <v>0</v>
      </c>
      <c r="BB46" s="31">
        <f t="shared" si="13"/>
        <v>0</v>
      </c>
      <c r="BC46" s="31">
        <f t="shared" si="13"/>
        <v>0</v>
      </c>
      <c r="BD46" s="31">
        <f t="shared" si="13"/>
        <v>0</v>
      </c>
      <c r="BE46" s="31">
        <f t="shared" si="13"/>
        <v>0</v>
      </c>
      <c r="BF46" s="31">
        <f t="shared" si="13"/>
        <v>75.3733700615537</v>
      </c>
      <c r="BG46" s="31">
        <f t="shared" si="13"/>
        <v>10.015733285772798</v>
      </c>
      <c r="BH46" s="31">
        <f t="shared" si="13"/>
        <v>0.46767263670960002</v>
      </c>
      <c r="BI46" s="31">
        <f t="shared" si="13"/>
        <v>0</v>
      </c>
      <c r="BJ46" s="31">
        <f t="shared" si="13"/>
        <v>15.155634842052297</v>
      </c>
      <c r="BK46" s="33">
        <f t="shared" si="13"/>
        <v>1964.018053821891</v>
      </c>
    </row>
    <row r="47" spans="1:67" x14ac:dyDescent="0.2">
      <c r="A47" s="16"/>
      <c r="B47" s="22" t="s">
        <v>84</v>
      </c>
      <c r="C47" s="31">
        <f>C33+C46</f>
        <v>0</v>
      </c>
      <c r="D47" s="31">
        <f t="shared" ref="D47:BJ47" si="14">D33+D46</f>
        <v>8.5730838212897993</v>
      </c>
      <c r="E47" s="31">
        <f t="shared" si="14"/>
        <v>2.4724073065483001</v>
      </c>
      <c r="F47" s="31">
        <f t="shared" si="14"/>
        <v>0</v>
      </c>
      <c r="G47" s="31">
        <f t="shared" si="14"/>
        <v>0</v>
      </c>
      <c r="H47" s="31">
        <f t="shared" si="14"/>
        <v>42.872355426567879</v>
      </c>
      <c r="I47" s="31">
        <f t="shared" si="14"/>
        <v>66.308372995675995</v>
      </c>
      <c r="J47" s="31">
        <f t="shared" si="14"/>
        <v>0</v>
      </c>
      <c r="K47" s="31">
        <f t="shared" si="14"/>
        <v>0</v>
      </c>
      <c r="L47" s="31">
        <f t="shared" si="14"/>
        <v>15.503721618054499</v>
      </c>
      <c r="M47" s="31">
        <f t="shared" si="14"/>
        <v>0</v>
      </c>
      <c r="N47" s="31">
        <f t="shared" si="14"/>
        <v>0</v>
      </c>
      <c r="O47" s="31">
        <f t="shared" si="14"/>
        <v>0</v>
      </c>
      <c r="P47" s="31">
        <f t="shared" si="14"/>
        <v>0</v>
      </c>
      <c r="Q47" s="31">
        <f t="shared" si="14"/>
        <v>0</v>
      </c>
      <c r="R47" s="31">
        <f t="shared" si="14"/>
        <v>27.206891696150898</v>
      </c>
      <c r="S47" s="31">
        <f t="shared" si="14"/>
        <v>12.9789055414189</v>
      </c>
      <c r="T47" s="31">
        <f t="shared" si="14"/>
        <v>0</v>
      </c>
      <c r="U47" s="31">
        <f t="shared" si="14"/>
        <v>0</v>
      </c>
      <c r="V47" s="31">
        <f t="shared" si="14"/>
        <v>3.7444338507688011</v>
      </c>
      <c r="W47" s="31">
        <f t="shared" si="14"/>
        <v>1.3096480643999999E-3</v>
      </c>
      <c r="X47" s="31">
        <f t="shared" si="14"/>
        <v>0</v>
      </c>
      <c r="Y47" s="31">
        <f t="shared" si="14"/>
        <v>0</v>
      </c>
      <c r="Z47" s="31">
        <f t="shared" si="14"/>
        <v>0</v>
      </c>
      <c r="AA47" s="31">
        <f t="shared" si="14"/>
        <v>0</v>
      </c>
      <c r="AB47" s="31">
        <f t="shared" si="14"/>
        <v>466.04375100178413</v>
      </c>
      <c r="AC47" s="31">
        <f t="shared" si="14"/>
        <v>41.464171461531194</v>
      </c>
      <c r="AD47" s="31">
        <f t="shared" si="14"/>
        <v>0</v>
      </c>
      <c r="AE47" s="31">
        <f t="shared" si="14"/>
        <v>0</v>
      </c>
      <c r="AF47" s="31">
        <f t="shared" si="14"/>
        <v>264.85732234663328</v>
      </c>
      <c r="AG47" s="31">
        <f t="shared" si="14"/>
        <v>0</v>
      </c>
      <c r="AH47" s="31">
        <f t="shared" si="14"/>
        <v>0</v>
      </c>
      <c r="AI47" s="31">
        <f t="shared" si="14"/>
        <v>0</v>
      </c>
      <c r="AJ47" s="31">
        <f t="shared" si="14"/>
        <v>0</v>
      </c>
      <c r="AK47" s="31">
        <f t="shared" si="14"/>
        <v>0</v>
      </c>
      <c r="AL47" s="31">
        <f t="shared" si="14"/>
        <v>471.6415327732995</v>
      </c>
      <c r="AM47" s="31">
        <f t="shared" si="14"/>
        <v>22.039163891119298</v>
      </c>
      <c r="AN47" s="31">
        <f t="shared" si="14"/>
        <v>0.29340483870959999</v>
      </c>
      <c r="AO47" s="31">
        <f t="shared" si="14"/>
        <v>0</v>
      </c>
      <c r="AP47" s="31">
        <f t="shared" si="14"/>
        <v>133.47993910674231</v>
      </c>
      <c r="AQ47" s="31">
        <f t="shared" si="14"/>
        <v>0</v>
      </c>
      <c r="AR47" s="31">
        <f t="shared" si="14"/>
        <v>0</v>
      </c>
      <c r="AS47" s="31">
        <f t="shared" si="14"/>
        <v>0</v>
      </c>
      <c r="AT47" s="31">
        <f t="shared" si="14"/>
        <v>0</v>
      </c>
      <c r="AU47" s="31">
        <f t="shared" si="14"/>
        <v>0</v>
      </c>
      <c r="AV47" s="31">
        <f t="shared" si="14"/>
        <v>537.32027951881241</v>
      </c>
      <c r="AW47" s="31">
        <f t="shared" si="14"/>
        <v>83.176373281312721</v>
      </c>
      <c r="AX47" s="31">
        <f t="shared" si="14"/>
        <v>0</v>
      </c>
      <c r="AY47" s="31">
        <f t="shared" si="14"/>
        <v>0</v>
      </c>
      <c r="AZ47" s="31">
        <f t="shared" si="14"/>
        <v>162.49060552324593</v>
      </c>
      <c r="BA47" s="31">
        <f t="shared" si="14"/>
        <v>0</v>
      </c>
      <c r="BB47" s="31">
        <f t="shared" si="14"/>
        <v>0</v>
      </c>
      <c r="BC47" s="31">
        <f t="shared" si="14"/>
        <v>0</v>
      </c>
      <c r="BD47" s="31">
        <f t="shared" si="14"/>
        <v>0</v>
      </c>
      <c r="BE47" s="31">
        <f t="shared" si="14"/>
        <v>0</v>
      </c>
      <c r="BF47" s="31">
        <f t="shared" si="14"/>
        <v>125.17520419670683</v>
      </c>
      <c r="BG47" s="31">
        <f t="shared" si="14"/>
        <v>10.230958290998599</v>
      </c>
      <c r="BH47" s="31">
        <f t="shared" si="14"/>
        <v>0.46767263670960002</v>
      </c>
      <c r="BI47" s="31">
        <f t="shared" si="14"/>
        <v>0</v>
      </c>
      <c r="BJ47" s="31">
        <f t="shared" si="14"/>
        <v>18.266134036565198</v>
      </c>
      <c r="BK47" s="33">
        <f>BK46+BK33</f>
        <v>2516.6079948087104</v>
      </c>
    </row>
    <row r="48" spans="1:67" ht="3" customHeight="1" x14ac:dyDescent="0.2">
      <c r="A48" s="16"/>
      <c r="B48" s="20"/>
      <c r="C48" s="72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73"/>
      <c r="BH48" s="73"/>
      <c r="BI48" s="73"/>
      <c r="BJ48" s="73"/>
      <c r="BK48" s="74"/>
    </row>
    <row r="49" spans="1:67" x14ac:dyDescent="0.2">
      <c r="A49" s="16" t="s">
        <v>16</v>
      </c>
      <c r="B49" s="19" t="s">
        <v>8</v>
      </c>
      <c r="C49" s="72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4"/>
    </row>
    <row r="50" spans="1:67" x14ac:dyDescent="0.2">
      <c r="A50" s="16" t="s">
        <v>76</v>
      </c>
      <c r="B50" s="20" t="s">
        <v>17</v>
      </c>
      <c r="C50" s="72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4"/>
    </row>
    <row r="51" spans="1:67" x14ac:dyDescent="0.2">
      <c r="A51" s="16"/>
      <c r="B51" s="21" t="s">
        <v>116</v>
      </c>
      <c r="C51" s="31">
        <v>0</v>
      </c>
      <c r="D51" s="31">
        <v>0.63511893899999994</v>
      </c>
      <c r="E51" s="31">
        <v>0</v>
      </c>
      <c r="F51" s="31">
        <v>0</v>
      </c>
      <c r="G51" s="31">
        <v>0</v>
      </c>
      <c r="H51" s="31">
        <v>0.19398157941789998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3.1532947515100003E-2</v>
      </c>
      <c r="S51" s="31">
        <v>0</v>
      </c>
      <c r="T51" s="31">
        <v>0</v>
      </c>
      <c r="U51" s="31">
        <v>0</v>
      </c>
      <c r="V51" s="31">
        <v>2.08653580645E-2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1.3615714260872989</v>
      </c>
      <c r="AC51" s="31">
        <v>8.9280738419299996E-2</v>
      </c>
      <c r="AD51" s="31">
        <v>0</v>
      </c>
      <c r="AE51" s="31">
        <v>0</v>
      </c>
      <c r="AF51" s="31">
        <v>1.2031882672896999</v>
      </c>
      <c r="AG51" s="31">
        <v>0</v>
      </c>
      <c r="AH51" s="31">
        <v>0</v>
      </c>
      <c r="AI51" s="31">
        <v>0</v>
      </c>
      <c r="AJ51" s="31">
        <v>0</v>
      </c>
      <c r="AK51" s="31">
        <v>0</v>
      </c>
      <c r="AL51" s="31">
        <v>1.3012687562141005</v>
      </c>
      <c r="AM51" s="31">
        <v>4.9389241935483001</v>
      </c>
      <c r="AN51" s="31">
        <v>0</v>
      </c>
      <c r="AO51" s="31">
        <v>0</v>
      </c>
      <c r="AP51" s="31">
        <v>0.58600287080589997</v>
      </c>
      <c r="AQ51" s="31">
        <v>0</v>
      </c>
      <c r="AR51" s="31">
        <v>0</v>
      </c>
      <c r="AS51" s="31">
        <v>0</v>
      </c>
      <c r="AT51" s="31">
        <v>0</v>
      </c>
      <c r="AU51" s="31">
        <v>0</v>
      </c>
      <c r="AV51" s="31">
        <v>2.4630993368609992</v>
      </c>
      <c r="AW51" s="31">
        <v>0.69059706716070002</v>
      </c>
      <c r="AX51" s="31">
        <v>1.5197960363225</v>
      </c>
      <c r="AY51" s="31">
        <v>0</v>
      </c>
      <c r="AZ51" s="31">
        <v>2.9138771286760008</v>
      </c>
      <c r="BA51" s="31">
        <v>0</v>
      </c>
      <c r="BB51" s="31">
        <v>0</v>
      </c>
      <c r="BC51" s="31">
        <v>0</v>
      </c>
      <c r="BD51" s="31">
        <v>0</v>
      </c>
      <c r="BE51" s="31">
        <v>0</v>
      </c>
      <c r="BF51" s="31">
        <v>0.49042056635090014</v>
      </c>
      <c r="BG51" s="31">
        <v>0.30408320948379997</v>
      </c>
      <c r="BH51" s="31">
        <v>0</v>
      </c>
      <c r="BI51" s="31">
        <v>0</v>
      </c>
      <c r="BJ51" s="31">
        <v>0.52476304461260004</v>
      </c>
      <c r="BK51" s="34">
        <f>SUM(C51:BJ51)</f>
        <v>19.268371465829599</v>
      </c>
    </row>
    <row r="52" spans="1:67" x14ac:dyDescent="0.2">
      <c r="A52" s="16"/>
      <c r="B52" s="21" t="s">
        <v>119</v>
      </c>
      <c r="C52" s="31">
        <v>0</v>
      </c>
      <c r="D52" s="31">
        <v>0.57824452183870001</v>
      </c>
      <c r="E52" s="31">
        <v>0</v>
      </c>
      <c r="F52" s="31">
        <v>0</v>
      </c>
      <c r="G52" s="31">
        <v>0</v>
      </c>
      <c r="H52" s="31">
        <v>2.2474058471768981</v>
      </c>
      <c r="I52" s="31">
        <v>0.27837494906420002</v>
      </c>
      <c r="J52" s="31">
        <v>0</v>
      </c>
      <c r="K52" s="31">
        <v>0</v>
      </c>
      <c r="L52" s="31">
        <v>0.76138742925730007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1.877239243854401</v>
      </c>
      <c r="S52" s="31">
        <v>0.24465110109669996</v>
      </c>
      <c r="T52" s="31">
        <v>0</v>
      </c>
      <c r="U52" s="31">
        <v>0</v>
      </c>
      <c r="V52" s="31">
        <v>0.24224626425759999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65.393411225894454</v>
      </c>
      <c r="AC52" s="31">
        <v>3.6819752319970998</v>
      </c>
      <c r="AD52" s="31">
        <v>0.13554052848380002</v>
      </c>
      <c r="AE52" s="31">
        <v>0</v>
      </c>
      <c r="AF52" s="31">
        <v>61.244774005861224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72.423245689800197</v>
      </c>
      <c r="AM52" s="31">
        <v>3.1694566716763997</v>
      </c>
      <c r="AN52" s="31">
        <v>0.45489394432250002</v>
      </c>
      <c r="AO52" s="31">
        <v>0</v>
      </c>
      <c r="AP52" s="31">
        <v>34.82969965787688</v>
      </c>
      <c r="AQ52" s="31">
        <v>0</v>
      </c>
      <c r="AR52" s="31">
        <v>0</v>
      </c>
      <c r="AS52" s="31">
        <v>0</v>
      </c>
      <c r="AT52" s="31">
        <v>0</v>
      </c>
      <c r="AU52" s="31">
        <v>0</v>
      </c>
      <c r="AV52" s="31">
        <v>22.50731519202423</v>
      </c>
      <c r="AW52" s="31">
        <v>3.9111479657735</v>
      </c>
      <c r="AX52" s="31">
        <v>0</v>
      </c>
      <c r="AY52" s="31">
        <v>0</v>
      </c>
      <c r="AZ52" s="31">
        <v>18.936091668505867</v>
      </c>
      <c r="BA52" s="31">
        <v>0</v>
      </c>
      <c r="BB52" s="31">
        <v>0</v>
      </c>
      <c r="BC52" s="31">
        <v>0</v>
      </c>
      <c r="BD52" s="31">
        <v>0</v>
      </c>
      <c r="BE52" s="31">
        <v>0</v>
      </c>
      <c r="BF52" s="31">
        <v>8.715296718960067</v>
      </c>
      <c r="BG52" s="31">
        <v>0.6468984184837</v>
      </c>
      <c r="BH52" s="31">
        <v>0</v>
      </c>
      <c r="BI52" s="31">
        <v>0</v>
      </c>
      <c r="BJ52" s="31">
        <v>5.3766395454164995</v>
      </c>
      <c r="BK52" s="34">
        <f>SUM(C52:BJ52)</f>
        <v>307.65593582162222</v>
      </c>
    </row>
    <row r="53" spans="1:67" x14ac:dyDescent="0.2">
      <c r="A53" s="16"/>
      <c r="B53" s="22" t="s">
        <v>83</v>
      </c>
      <c r="C53" s="31">
        <f>SUM(C51:C52)</f>
        <v>0</v>
      </c>
      <c r="D53" s="31">
        <f t="shared" ref="D53:BK53" si="15">SUM(D51:D52)</f>
        <v>1.2133634608386998</v>
      </c>
      <c r="E53" s="31">
        <f t="shared" si="15"/>
        <v>0</v>
      </c>
      <c r="F53" s="31">
        <f t="shared" si="15"/>
        <v>0</v>
      </c>
      <c r="G53" s="31">
        <f t="shared" si="15"/>
        <v>0</v>
      </c>
      <c r="H53" s="31">
        <f t="shared" si="15"/>
        <v>2.4413874265947979</v>
      </c>
      <c r="I53" s="31">
        <f t="shared" si="15"/>
        <v>0.27837494906420002</v>
      </c>
      <c r="J53" s="31">
        <f t="shared" si="15"/>
        <v>0</v>
      </c>
      <c r="K53" s="31">
        <f t="shared" si="15"/>
        <v>0</v>
      </c>
      <c r="L53" s="31">
        <f t="shared" si="15"/>
        <v>0.76138742925730007</v>
      </c>
      <c r="M53" s="31">
        <f t="shared" si="15"/>
        <v>0</v>
      </c>
      <c r="N53" s="31">
        <f t="shared" si="15"/>
        <v>0</v>
      </c>
      <c r="O53" s="31">
        <f t="shared" si="15"/>
        <v>0</v>
      </c>
      <c r="P53" s="31">
        <f t="shared" si="15"/>
        <v>0</v>
      </c>
      <c r="Q53" s="31">
        <f t="shared" si="15"/>
        <v>0</v>
      </c>
      <c r="R53" s="31">
        <f t="shared" si="15"/>
        <v>1.908772191369501</v>
      </c>
      <c r="S53" s="31">
        <f t="shared" si="15"/>
        <v>0.24465110109669996</v>
      </c>
      <c r="T53" s="31">
        <f t="shared" si="15"/>
        <v>0</v>
      </c>
      <c r="U53" s="31">
        <f t="shared" si="15"/>
        <v>0</v>
      </c>
      <c r="V53" s="31">
        <f t="shared" si="15"/>
        <v>0.2631116223221</v>
      </c>
      <c r="W53" s="31">
        <f t="shared" si="15"/>
        <v>0</v>
      </c>
      <c r="X53" s="31">
        <f t="shared" si="15"/>
        <v>0</v>
      </c>
      <c r="Y53" s="31">
        <f t="shared" si="15"/>
        <v>0</v>
      </c>
      <c r="Z53" s="31">
        <f t="shared" si="15"/>
        <v>0</v>
      </c>
      <c r="AA53" s="31">
        <f t="shared" si="15"/>
        <v>0</v>
      </c>
      <c r="AB53" s="31">
        <f t="shared" si="15"/>
        <v>66.754982651981749</v>
      </c>
      <c r="AC53" s="31">
        <f t="shared" si="15"/>
        <v>3.7712559704163997</v>
      </c>
      <c r="AD53" s="31">
        <f t="shared" si="15"/>
        <v>0.13554052848380002</v>
      </c>
      <c r="AE53" s="31">
        <f t="shared" si="15"/>
        <v>0</v>
      </c>
      <c r="AF53" s="31">
        <f t="shared" si="15"/>
        <v>62.447962273150921</v>
      </c>
      <c r="AG53" s="31">
        <f t="shared" si="15"/>
        <v>0</v>
      </c>
      <c r="AH53" s="31">
        <f t="shared" si="15"/>
        <v>0</v>
      </c>
      <c r="AI53" s="31">
        <f t="shared" si="15"/>
        <v>0</v>
      </c>
      <c r="AJ53" s="31">
        <f t="shared" si="15"/>
        <v>0</v>
      </c>
      <c r="AK53" s="31">
        <f t="shared" si="15"/>
        <v>0</v>
      </c>
      <c r="AL53" s="31">
        <f t="shared" si="15"/>
        <v>73.724514446014297</v>
      </c>
      <c r="AM53" s="31">
        <f t="shared" si="15"/>
        <v>8.1083808652246994</v>
      </c>
      <c r="AN53" s="31">
        <f t="shared" si="15"/>
        <v>0.45489394432250002</v>
      </c>
      <c r="AO53" s="31">
        <f t="shared" si="15"/>
        <v>0</v>
      </c>
      <c r="AP53" s="31">
        <f t="shared" si="15"/>
        <v>35.415702528682779</v>
      </c>
      <c r="AQ53" s="31">
        <f t="shared" si="15"/>
        <v>0</v>
      </c>
      <c r="AR53" s="31">
        <f t="shared" si="15"/>
        <v>0</v>
      </c>
      <c r="AS53" s="31">
        <f t="shared" si="15"/>
        <v>0</v>
      </c>
      <c r="AT53" s="31">
        <f t="shared" si="15"/>
        <v>0</v>
      </c>
      <c r="AU53" s="31">
        <f t="shared" si="15"/>
        <v>0</v>
      </c>
      <c r="AV53" s="31">
        <f t="shared" si="15"/>
        <v>24.970414528885229</v>
      </c>
      <c r="AW53" s="31">
        <f t="shared" si="15"/>
        <v>4.6017450329342005</v>
      </c>
      <c r="AX53" s="31">
        <f t="shared" si="15"/>
        <v>1.5197960363225</v>
      </c>
      <c r="AY53" s="31">
        <f t="shared" si="15"/>
        <v>0</v>
      </c>
      <c r="AZ53" s="31">
        <f t="shared" si="15"/>
        <v>21.849968797181866</v>
      </c>
      <c r="BA53" s="31">
        <f t="shared" si="15"/>
        <v>0</v>
      </c>
      <c r="BB53" s="31">
        <f t="shared" si="15"/>
        <v>0</v>
      </c>
      <c r="BC53" s="31">
        <f t="shared" si="15"/>
        <v>0</v>
      </c>
      <c r="BD53" s="31">
        <f t="shared" si="15"/>
        <v>0</v>
      </c>
      <c r="BE53" s="31">
        <f t="shared" si="15"/>
        <v>0</v>
      </c>
      <c r="BF53" s="31">
        <f t="shared" si="15"/>
        <v>9.2057172853109677</v>
      </c>
      <c r="BG53" s="31">
        <f t="shared" si="15"/>
        <v>0.95098162796749997</v>
      </c>
      <c r="BH53" s="31">
        <f t="shared" si="15"/>
        <v>0</v>
      </c>
      <c r="BI53" s="31">
        <f t="shared" si="15"/>
        <v>0</v>
      </c>
      <c r="BJ53" s="31">
        <f t="shared" si="15"/>
        <v>5.9014025900290994</v>
      </c>
      <c r="BK53" s="31">
        <f t="shared" si="15"/>
        <v>326.92430728745182</v>
      </c>
    </row>
    <row r="54" spans="1:67" ht="2.25" customHeight="1" x14ac:dyDescent="0.2">
      <c r="A54" s="16"/>
      <c r="B54" s="20"/>
      <c r="C54" s="72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  <c r="BF54" s="73"/>
      <c r="BG54" s="73"/>
      <c r="BH54" s="73"/>
      <c r="BI54" s="73"/>
      <c r="BJ54" s="73"/>
      <c r="BK54" s="74"/>
    </row>
    <row r="55" spans="1:67" x14ac:dyDescent="0.2">
      <c r="A55" s="16" t="s">
        <v>4</v>
      </c>
      <c r="B55" s="19" t="s">
        <v>9</v>
      </c>
      <c r="C55" s="72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73"/>
      <c r="BD55" s="73"/>
      <c r="BE55" s="73"/>
      <c r="BF55" s="73"/>
      <c r="BG55" s="73"/>
      <c r="BH55" s="73"/>
      <c r="BI55" s="73"/>
      <c r="BJ55" s="73"/>
      <c r="BK55" s="74"/>
    </row>
    <row r="56" spans="1:67" x14ac:dyDescent="0.2">
      <c r="A56" s="16" t="s">
        <v>76</v>
      </c>
      <c r="B56" s="20" t="s">
        <v>18</v>
      </c>
      <c r="C56" s="72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  <c r="AZ56" s="73"/>
      <c r="BA56" s="73"/>
      <c r="BB56" s="73"/>
      <c r="BC56" s="73"/>
      <c r="BD56" s="73"/>
      <c r="BE56" s="73"/>
      <c r="BF56" s="73"/>
      <c r="BG56" s="73"/>
      <c r="BH56" s="73"/>
      <c r="BI56" s="73"/>
      <c r="BJ56" s="73"/>
      <c r="BK56" s="74"/>
    </row>
    <row r="57" spans="1:67" x14ac:dyDescent="0.2">
      <c r="A57" s="16"/>
      <c r="B57" s="29" t="s">
        <v>111</v>
      </c>
      <c r="C57" s="35">
        <v>0</v>
      </c>
      <c r="D57" s="35">
        <v>31.6434</v>
      </c>
      <c r="E57" s="35">
        <v>0</v>
      </c>
      <c r="F57" s="35">
        <v>0</v>
      </c>
      <c r="G57" s="35">
        <v>0</v>
      </c>
      <c r="H57" s="35">
        <v>14.966499999999996</v>
      </c>
      <c r="I57" s="35">
        <v>0.92340768999999567</v>
      </c>
      <c r="J57" s="35">
        <v>0</v>
      </c>
      <c r="K57" s="35">
        <v>0</v>
      </c>
      <c r="L57" s="35">
        <v>8.5664000000000016</v>
      </c>
      <c r="M57" s="35">
        <v>0</v>
      </c>
      <c r="N57" s="35">
        <v>0</v>
      </c>
      <c r="O57" s="35">
        <v>0</v>
      </c>
      <c r="P57" s="35">
        <v>0</v>
      </c>
      <c r="Q57" s="35">
        <v>0</v>
      </c>
      <c r="R57" s="35">
        <v>5.9873000000000012</v>
      </c>
      <c r="S57" s="35">
        <v>0.1197</v>
      </c>
      <c r="T57" s="35">
        <v>0</v>
      </c>
      <c r="U57" s="35">
        <v>0</v>
      </c>
      <c r="V57" s="35">
        <v>1.7240000000000002</v>
      </c>
      <c r="W57" s="35">
        <v>0</v>
      </c>
      <c r="X57" s="35">
        <v>0</v>
      </c>
      <c r="Y57" s="35">
        <v>0</v>
      </c>
      <c r="Z57" s="35">
        <v>0</v>
      </c>
      <c r="AA57" s="35">
        <v>0</v>
      </c>
      <c r="AB57" s="35">
        <v>0</v>
      </c>
      <c r="AC57" s="35">
        <v>0</v>
      </c>
      <c r="AD57" s="35">
        <v>0</v>
      </c>
      <c r="AE57" s="35">
        <v>0</v>
      </c>
      <c r="AF57" s="35">
        <v>0</v>
      </c>
      <c r="AG57" s="35">
        <v>0</v>
      </c>
      <c r="AH57" s="35">
        <v>0</v>
      </c>
      <c r="AI57" s="35">
        <v>0</v>
      </c>
      <c r="AJ57" s="35">
        <v>0</v>
      </c>
      <c r="AK57" s="35">
        <v>0</v>
      </c>
      <c r="AL57" s="35">
        <v>0</v>
      </c>
      <c r="AM57" s="35">
        <v>0</v>
      </c>
      <c r="AN57" s="35">
        <v>0</v>
      </c>
      <c r="AO57" s="35">
        <v>0</v>
      </c>
      <c r="AP57" s="35">
        <v>0</v>
      </c>
      <c r="AQ57" s="35">
        <v>0</v>
      </c>
      <c r="AR57" s="35">
        <v>0</v>
      </c>
      <c r="AS57" s="35">
        <v>0</v>
      </c>
      <c r="AT57" s="35">
        <v>0</v>
      </c>
      <c r="AU57" s="35">
        <v>0</v>
      </c>
      <c r="AV57" s="35">
        <v>0</v>
      </c>
      <c r="AW57" s="35">
        <v>0</v>
      </c>
      <c r="AX57" s="35">
        <v>0</v>
      </c>
      <c r="AY57" s="35">
        <v>0</v>
      </c>
      <c r="AZ57" s="35">
        <v>0</v>
      </c>
      <c r="BA57" s="35">
        <v>0</v>
      </c>
      <c r="BB57" s="35">
        <v>0</v>
      </c>
      <c r="BC57" s="35">
        <v>0</v>
      </c>
      <c r="BD57" s="35">
        <v>0</v>
      </c>
      <c r="BE57" s="35">
        <v>0</v>
      </c>
      <c r="BF57" s="35">
        <v>0</v>
      </c>
      <c r="BG57" s="35">
        <v>0</v>
      </c>
      <c r="BH57" s="35">
        <v>0</v>
      </c>
      <c r="BI57" s="35">
        <v>0</v>
      </c>
      <c r="BJ57" s="35">
        <v>0</v>
      </c>
      <c r="BK57" s="34">
        <f>SUM(C57:BJ57)</f>
        <v>63.930707689999991</v>
      </c>
      <c r="BL57" s="38"/>
      <c r="BM57" s="44"/>
      <c r="BN57" s="44"/>
      <c r="BO57" s="44"/>
    </row>
    <row r="58" spans="1:67" x14ac:dyDescent="0.2">
      <c r="A58" s="16"/>
      <c r="B58" s="21" t="s">
        <v>85</v>
      </c>
      <c r="C58" s="31">
        <f>SUM(C57)</f>
        <v>0</v>
      </c>
      <c r="D58" s="31">
        <f t="shared" ref="D58:BJ58" si="16">SUM(D57)</f>
        <v>31.6434</v>
      </c>
      <c r="E58" s="31">
        <f t="shared" si="16"/>
        <v>0</v>
      </c>
      <c r="F58" s="31">
        <f t="shared" si="16"/>
        <v>0</v>
      </c>
      <c r="G58" s="31">
        <f t="shared" si="16"/>
        <v>0</v>
      </c>
      <c r="H58" s="31">
        <f t="shared" si="16"/>
        <v>14.966499999999996</v>
      </c>
      <c r="I58" s="31">
        <f t="shared" si="16"/>
        <v>0.92340768999999567</v>
      </c>
      <c r="J58" s="31">
        <f t="shared" si="16"/>
        <v>0</v>
      </c>
      <c r="K58" s="31">
        <f t="shared" si="16"/>
        <v>0</v>
      </c>
      <c r="L58" s="31">
        <f t="shared" si="16"/>
        <v>8.5664000000000016</v>
      </c>
      <c r="M58" s="31">
        <f t="shared" si="16"/>
        <v>0</v>
      </c>
      <c r="N58" s="31">
        <f t="shared" si="16"/>
        <v>0</v>
      </c>
      <c r="O58" s="31">
        <f t="shared" si="16"/>
        <v>0</v>
      </c>
      <c r="P58" s="31">
        <f t="shared" si="16"/>
        <v>0</v>
      </c>
      <c r="Q58" s="31">
        <f t="shared" si="16"/>
        <v>0</v>
      </c>
      <c r="R58" s="31">
        <f t="shared" si="16"/>
        <v>5.9873000000000012</v>
      </c>
      <c r="S58" s="31">
        <f t="shared" si="16"/>
        <v>0.1197</v>
      </c>
      <c r="T58" s="31">
        <f t="shared" si="16"/>
        <v>0</v>
      </c>
      <c r="U58" s="31">
        <f t="shared" si="16"/>
        <v>0</v>
      </c>
      <c r="V58" s="31">
        <f t="shared" si="16"/>
        <v>1.7240000000000002</v>
      </c>
      <c r="W58" s="31">
        <f t="shared" si="16"/>
        <v>0</v>
      </c>
      <c r="X58" s="31">
        <f t="shared" si="16"/>
        <v>0</v>
      </c>
      <c r="Y58" s="31">
        <f t="shared" si="16"/>
        <v>0</v>
      </c>
      <c r="Z58" s="31">
        <f t="shared" si="16"/>
        <v>0</v>
      </c>
      <c r="AA58" s="31">
        <f t="shared" si="16"/>
        <v>0</v>
      </c>
      <c r="AB58" s="31">
        <f t="shared" si="16"/>
        <v>0</v>
      </c>
      <c r="AC58" s="31">
        <f t="shared" si="16"/>
        <v>0</v>
      </c>
      <c r="AD58" s="31">
        <f t="shared" si="16"/>
        <v>0</v>
      </c>
      <c r="AE58" s="31">
        <f t="shared" si="16"/>
        <v>0</v>
      </c>
      <c r="AF58" s="31">
        <f t="shared" si="16"/>
        <v>0</v>
      </c>
      <c r="AG58" s="31">
        <f t="shared" si="16"/>
        <v>0</v>
      </c>
      <c r="AH58" s="31">
        <f t="shared" si="16"/>
        <v>0</v>
      </c>
      <c r="AI58" s="31">
        <f t="shared" si="16"/>
        <v>0</v>
      </c>
      <c r="AJ58" s="31">
        <f t="shared" si="16"/>
        <v>0</v>
      </c>
      <c r="AK58" s="31">
        <f t="shared" si="16"/>
        <v>0</v>
      </c>
      <c r="AL58" s="31">
        <f t="shared" si="16"/>
        <v>0</v>
      </c>
      <c r="AM58" s="31">
        <f t="shared" si="16"/>
        <v>0</v>
      </c>
      <c r="AN58" s="31">
        <f t="shared" si="16"/>
        <v>0</v>
      </c>
      <c r="AO58" s="31">
        <f t="shared" si="16"/>
        <v>0</v>
      </c>
      <c r="AP58" s="31">
        <f t="shared" si="16"/>
        <v>0</v>
      </c>
      <c r="AQ58" s="31">
        <f t="shared" si="16"/>
        <v>0</v>
      </c>
      <c r="AR58" s="31">
        <f t="shared" si="16"/>
        <v>0</v>
      </c>
      <c r="AS58" s="31">
        <f t="shared" si="16"/>
        <v>0</v>
      </c>
      <c r="AT58" s="31">
        <f t="shared" si="16"/>
        <v>0</v>
      </c>
      <c r="AU58" s="31">
        <f t="shared" si="16"/>
        <v>0</v>
      </c>
      <c r="AV58" s="31">
        <f t="shared" si="16"/>
        <v>0</v>
      </c>
      <c r="AW58" s="31">
        <f t="shared" si="16"/>
        <v>0</v>
      </c>
      <c r="AX58" s="31">
        <f t="shared" si="16"/>
        <v>0</v>
      </c>
      <c r="AY58" s="31">
        <f t="shared" si="16"/>
        <v>0</v>
      </c>
      <c r="AZ58" s="31">
        <f t="shared" si="16"/>
        <v>0</v>
      </c>
      <c r="BA58" s="31">
        <f t="shared" si="16"/>
        <v>0</v>
      </c>
      <c r="BB58" s="31">
        <f t="shared" si="16"/>
        <v>0</v>
      </c>
      <c r="BC58" s="31">
        <f t="shared" si="16"/>
        <v>0</v>
      </c>
      <c r="BD58" s="31">
        <f t="shared" si="16"/>
        <v>0</v>
      </c>
      <c r="BE58" s="31">
        <f t="shared" si="16"/>
        <v>0</v>
      </c>
      <c r="BF58" s="31">
        <f t="shared" si="16"/>
        <v>0</v>
      </c>
      <c r="BG58" s="31">
        <f t="shared" si="16"/>
        <v>0</v>
      </c>
      <c r="BH58" s="31">
        <f t="shared" si="16"/>
        <v>0</v>
      </c>
      <c r="BI58" s="31">
        <f t="shared" si="16"/>
        <v>0</v>
      </c>
      <c r="BJ58" s="31">
        <f t="shared" si="16"/>
        <v>0</v>
      </c>
      <c r="BK58" s="34">
        <f>SUM(BK57)</f>
        <v>63.930707689999991</v>
      </c>
    </row>
    <row r="59" spans="1:67" x14ac:dyDescent="0.2">
      <c r="A59" s="16" t="s">
        <v>77</v>
      </c>
      <c r="B59" s="20" t="s">
        <v>19</v>
      </c>
      <c r="C59" s="72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  <c r="AO59" s="73"/>
      <c r="AP59" s="73"/>
      <c r="AQ59" s="73"/>
      <c r="AR59" s="73"/>
      <c r="AS59" s="73"/>
      <c r="AT59" s="73"/>
      <c r="AU59" s="73"/>
      <c r="AV59" s="73"/>
      <c r="AW59" s="73"/>
      <c r="AX59" s="73"/>
      <c r="AY59" s="73"/>
      <c r="AZ59" s="73"/>
      <c r="BA59" s="73"/>
      <c r="BB59" s="73"/>
      <c r="BC59" s="73"/>
      <c r="BD59" s="73"/>
      <c r="BE59" s="73"/>
      <c r="BF59" s="73"/>
      <c r="BG59" s="73"/>
      <c r="BH59" s="73"/>
      <c r="BI59" s="73"/>
      <c r="BJ59" s="73"/>
      <c r="BK59" s="74"/>
    </row>
    <row r="60" spans="1:67" x14ac:dyDescent="0.2">
      <c r="A60" s="16"/>
      <c r="B60" s="21" t="s">
        <v>36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0</v>
      </c>
      <c r="AF60" s="31">
        <v>0</v>
      </c>
      <c r="AG60" s="31">
        <v>0</v>
      </c>
      <c r="AH60" s="31">
        <v>0</v>
      </c>
      <c r="AI60" s="31">
        <v>0</v>
      </c>
      <c r="AJ60" s="31">
        <v>0</v>
      </c>
      <c r="AK60" s="31">
        <v>0</v>
      </c>
      <c r="AL60" s="31">
        <v>0</v>
      </c>
      <c r="AM60" s="31">
        <v>0</v>
      </c>
      <c r="AN60" s="31">
        <v>0</v>
      </c>
      <c r="AO60" s="31">
        <v>0</v>
      </c>
      <c r="AP60" s="31">
        <v>0</v>
      </c>
      <c r="AQ60" s="31">
        <v>0</v>
      </c>
      <c r="AR60" s="31">
        <v>0</v>
      </c>
      <c r="AS60" s="31">
        <v>0</v>
      </c>
      <c r="AT60" s="31">
        <v>0</v>
      </c>
      <c r="AU60" s="31">
        <v>0</v>
      </c>
      <c r="AV60" s="31">
        <v>0</v>
      </c>
      <c r="AW60" s="31">
        <v>0</v>
      </c>
      <c r="AX60" s="31">
        <v>0</v>
      </c>
      <c r="AY60" s="31">
        <v>0</v>
      </c>
      <c r="AZ60" s="31">
        <v>0</v>
      </c>
      <c r="BA60" s="31">
        <v>0</v>
      </c>
      <c r="BB60" s="31">
        <v>0</v>
      </c>
      <c r="BC60" s="31">
        <v>0</v>
      </c>
      <c r="BD60" s="31">
        <v>0</v>
      </c>
      <c r="BE60" s="31">
        <v>0</v>
      </c>
      <c r="BF60" s="31">
        <v>0</v>
      </c>
      <c r="BG60" s="31">
        <v>0</v>
      </c>
      <c r="BH60" s="31">
        <v>0</v>
      </c>
      <c r="BI60" s="31">
        <v>0</v>
      </c>
      <c r="BJ60" s="31">
        <v>0</v>
      </c>
      <c r="BK60" s="34">
        <f>SUM(C60:BJ60)</f>
        <v>0</v>
      </c>
    </row>
    <row r="61" spans="1:67" x14ac:dyDescent="0.2">
      <c r="A61" s="16"/>
      <c r="B61" s="21" t="s">
        <v>86</v>
      </c>
      <c r="C61" s="31">
        <f t="shared" ref="C61:BJ61" si="17">SUM(C60)</f>
        <v>0</v>
      </c>
      <c r="D61" s="31">
        <f t="shared" si="17"/>
        <v>0</v>
      </c>
      <c r="E61" s="31">
        <f t="shared" si="17"/>
        <v>0</v>
      </c>
      <c r="F61" s="31">
        <f t="shared" si="17"/>
        <v>0</v>
      </c>
      <c r="G61" s="31">
        <f t="shared" si="17"/>
        <v>0</v>
      </c>
      <c r="H61" s="31">
        <f t="shared" si="17"/>
        <v>0</v>
      </c>
      <c r="I61" s="31">
        <f t="shared" si="17"/>
        <v>0</v>
      </c>
      <c r="J61" s="31">
        <f t="shared" si="17"/>
        <v>0</v>
      </c>
      <c r="K61" s="31">
        <f t="shared" si="17"/>
        <v>0</v>
      </c>
      <c r="L61" s="31">
        <f t="shared" si="17"/>
        <v>0</v>
      </c>
      <c r="M61" s="31">
        <f t="shared" si="17"/>
        <v>0</v>
      </c>
      <c r="N61" s="31">
        <f t="shared" si="17"/>
        <v>0</v>
      </c>
      <c r="O61" s="31">
        <f t="shared" si="17"/>
        <v>0</v>
      </c>
      <c r="P61" s="31">
        <f t="shared" si="17"/>
        <v>0</v>
      </c>
      <c r="Q61" s="31">
        <f t="shared" si="17"/>
        <v>0</v>
      </c>
      <c r="R61" s="31">
        <f t="shared" si="17"/>
        <v>0</v>
      </c>
      <c r="S61" s="31">
        <f t="shared" si="17"/>
        <v>0</v>
      </c>
      <c r="T61" s="31">
        <f t="shared" si="17"/>
        <v>0</v>
      </c>
      <c r="U61" s="31">
        <f t="shared" si="17"/>
        <v>0</v>
      </c>
      <c r="V61" s="31">
        <f t="shared" si="17"/>
        <v>0</v>
      </c>
      <c r="W61" s="31">
        <f t="shared" si="17"/>
        <v>0</v>
      </c>
      <c r="X61" s="31">
        <f t="shared" si="17"/>
        <v>0</v>
      </c>
      <c r="Y61" s="31">
        <f t="shared" si="17"/>
        <v>0</v>
      </c>
      <c r="Z61" s="31">
        <f t="shared" si="17"/>
        <v>0</v>
      </c>
      <c r="AA61" s="31">
        <f t="shared" si="17"/>
        <v>0</v>
      </c>
      <c r="AB61" s="31">
        <f t="shared" si="17"/>
        <v>0</v>
      </c>
      <c r="AC61" s="31">
        <f t="shared" si="17"/>
        <v>0</v>
      </c>
      <c r="AD61" s="31">
        <f t="shared" si="17"/>
        <v>0</v>
      </c>
      <c r="AE61" s="31">
        <f t="shared" si="17"/>
        <v>0</v>
      </c>
      <c r="AF61" s="31">
        <f t="shared" si="17"/>
        <v>0</v>
      </c>
      <c r="AG61" s="31">
        <f t="shared" si="17"/>
        <v>0</v>
      </c>
      <c r="AH61" s="31">
        <f t="shared" si="17"/>
        <v>0</v>
      </c>
      <c r="AI61" s="31">
        <f t="shared" si="17"/>
        <v>0</v>
      </c>
      <c r="AJ61" s="31">
        <f t="shared" si="17"/>
        <v>0</v>
      </c>
      <c r="AK61" s="31">
        <f t="shared" si="17"/>
        <v>0</v>
      </c>
      <c r="AL61" s="31">
        <f t="shared" si="17"/>
        <v>0</v>
      </c>
      <c r="AM61" s="31">
        <f t="shared" si="17"/>
        <v>0</v>
      </c>
      <c r="AN61" s="31">
        <f t="shared" si="17"/>
        <v>0</v>
      </c>
      <c r="AO61" s="31">
        <f t="shared" si="17"/>
        <v>0</v>
      </c>
      <c r="AP61" s="31">
        <f t="shared" si="17"/>
        <v>0</v>
      </c>
      <c r="AQ61" s="31">
        <f t="shared" si="17"/>
        <v>0</v>
      </c>
      <c r="AR61" s="31">
        <f t="shared" si="17"/>
        <v>0</v>
      </c>
      <c r="AS61" s="31">
        <f t="shared" si="17"/>
        <v>0</v>
      </c>
      <c r="AT61" s="31">
        <f t="shared" si="17"/>
        <v>0</v>
      </c>
      <c r="AU61" s="31">
        <f t="shared" si="17"/>
        <v>0</v>
      </c>
      <c r="AV61" s="31">
        <f t="shared" si="17"/>
        <v>0</v>
      </c>
      <c r="AW61" s="31">
        <f t="shared" si="17"/>
        <v>0</v>
      </c>
      <c r="AX61" s="31">
        <f t="shared" si="17"/>
        <v>0</v>
      </c>
      <c r="AY61" s="31">
        <f t="shared" si="17"/>
        <v>0</v>
      </c>
      <c r="AZ61" s="31">
        <f t="shared" si="17"/>
        <v>0</v>
      </c>
      <c r="BA61" s="31">
        <f t="shared" si="17"/>
        <v>0</v>
      </c>
      <c r="BB61" s="31">
        <f t="shared" si="17"/>
        <v>0</v>
      </c>
      <c r="BC61" s="31">
        <f t="shared" si="17"/>
        <v>0</v>
      </c>
      <c r="BD61" s="31">
        <f t="shared" si="17"/>
        <v>0</v>
      </c>
      <c r="BE61" s="31">
        <f t="shared" si="17"/>
        <v>0</v>
      </c>
      <c r="BF61" s="31">
        <f t="shared" si="17"/>
        <v>0</v>
      </c>
      <c r="BG61" s="31">
        <f t="shared" si="17"/>
        <v>0</v>
      </c>
      <c r="BH61" s="31">
        <f t="shared" si="17"/>
        <v>0</v>
      </c>
      <c r="BI61" s="31">
        <f t="shared" si="17"/>
        <v>0</v>
      </c>
      <c r="BJ61" s="31">
        <f t="shared" si="17"/>
        <v>0</v>
      </c>
      <c r="BK61" s="34">
        <f>SUM(BK60)</f>
        <v>0</v>
      </c>
    </row>
    <row r="62" spans="1:67" x14ac:dyDescent="0.2">
      <c r="A62" s="16"/>
      <c r="B62" s="22" t="s">
        <v>84</v>
      </c>
      <c r="C62" s="33">
        <f>C61+C58</f>
        <v>0</v>
      </c>
      <c r="D62" s="33">
        <f t="shared" ref="D62:BJ62" si="18">D61+D58</f>
        <v>31.6434</v>
      </c>
      <c r="E62" s="33">
        <f t="shared" si="18"/>
        <v>0</v>
      </c>
      <c r="F62" s="33">
        <f t="shared" si="18"/>
        <v>0</v>
      </c>
      <c r="G62" s="33">
        <f t="shared" si="18"/>
        <v>0</v>
      </c>
      <c r="H62" s="33">
        <f t="shared" si="18"/>
        <v>14.966499999999996</v>
      </c>
      <c r="I62" s="33">
        <f t="shared" si="18"/>
        <v>0.92340768999999567</v>
      </c>
      <c r="J62" s="33">
        <f t="shared" si="18"/>
        <v>0</v>
      </c>
      <c r="K62" s="33">
        <f t="shared" si="18"/>
        <v>0</v>
      </c>
      <c r="L62" s="33">
        <f t="shared" si="18"/>
        <v>8.5664000000000016</v>
      </c>
      <c r="M62" s="33">
        <f t="shared" si="18"/>
        <v>0</v>
      </c>
      <c r="N62" s="33">
        <f t="shared" si="18"/>
        <v>0</v>
      </c>
      <c r="O62" s="33">
        <f t="shared" si="18"/>
        <v>0</v>
      </c>
      <c r="P62" s="33">
        <f t="shared" si="18"/>
        <v>0</v>
      </c>
      <c r="Q62" s="33">
        <f t="shared" si="18"/>
        <v>0</v>
      </c>
      <c r="R62" s="33">
        <f t="shared" si="18"/>
        <v>5.9873000000000012</v>
      </c>
      <c r="S62" s="33">
        <f t="shared" si="18"/>
        <v>0.1197</v>
      </c>
      <c r="T62" s="33">
        <f t="shared" si="18"/>
        <v>0</v>
      </c>
      <c r="U62" s="33">
        <f t="shared" si="18"/>
        <v>0</v>
      </c>
      <c r="V62" s="33">
        <f t="shared" si="18"/>
        <v>1.7240000000000002</v>
      </c>
      <c r="W62" s="33">
        <f t="shared" si="18"/>
        <v>0</v>
      </c>
      <c r="X62" s="33">
        <f t="shared" si="18"/>
        <v>0</v>
      </c>
      <c r="Y62" s="33">
        <f t="shared" si="18"/>
        <v>0</v>
      </c>
      <c r="Z62" s="33">
        <f t="shared" si="18"/>
        <v>0</v>
      </c>
      <c r="AA62" s="33">
        <f t="shared" si="18"/>
        <v>0</v>
      </c>
      <c r="AB62" s="33">
        <f t="shared" si="18"/>
        <v>0</v>
      </c>
      <c r="AC62" s="33">
        <f t="shared" si="18"/>
        <v>0</v>
      </c>
      <c r="AD62" s="33">
        <f t="shared" si="18"/>
        <v>0</v>
      </c>
      <c r="AE62" s="33">
        <f t="shared" si="18"/>
        <v>0</v>
      </c>
      <c r="AF62" s="33">
        <f t="shared" si="18"/>
        <v>0</v>
      </c>
      <c r="AG62" s="33">
        <f t="shared" si="18"/>
        <v>0</v>
      </c>
      <c r="AH62" s="33">
        <f t="shared" si="18"/>
        <v>0</v>
      </c>
      <c r="AI62" s="33">
        <f t="shared" si="18"/>
        <v>0</v>
      </c>
      <c r="AJ62" s="33">
        <f t="shared" si="18"/>
        <v>0</v>
      </c>
      <c r="AK62" s="33">
        <f t="shared" si="18"/>
        <v>0</v>
      </c>
      <c r="AL62" s="33">
        <f t="shared" si="18"/>
        <v>0</v>
      </c>
      <c r="AM62" s="33">
        <f t="shared" si="18"/>
        <v>0</v>
      </c>
      <c r="AN62" s="33">
        <f t="shared" si="18"/>
        <v>0</v>
      </c>
      <c r="AO62" s="33">
        <f t="shared" si="18"/>
        <v>0</v>
      </c>
      <c r="AP62" s="33">
        <f t="shared" si="18"/>
        <v>0</v>
      </c>
      <c r="AQ62" s="33">
        <f t="shared" si="18"/>
        <v>0</v>
      </c>
      <c r="AR62" s="33">
        <f t="shared" si="18"/>
        <v>0</v>
      </c>
      <c r="AS62" s="33">
        <f t="shared" si="18"/>
        <v>0</v>
      </c>
      <c r="AT62" s="33">
        <f t="shared" si="18"/>
        <v>0</v>
      </c>
      <c r="AU62" s="33">
        <f t="shared" si="18"/>
        <v>0</v>
      </c>
      <c r="AV62" s="33">
        <f t="shared" si="18"/>
        <v>0</v>
      </c>
      <c r="AW62" s="33">
        <f t="shared" si="18"/>
        <v>0</v>
      </c>
      <c r="AX62" s="33">
        <f t="shared" si="18"/>
        <v>0</v>
      </c>
      <c r="AY62" s="33">
        <f t="shared" si="18"/>
        <v>0</v>
      </c>
      <c r="AZ62" s="33">
        <f t="shared" si="18"/>
        <v>0</v>
      </c>
      <c r="BA62" s="33">
        <f t="shared" si="18"/>
        <v>0</v>
      </c>
      <c r="BB62" s="33">
        <f t="shared" si="18"/>
        <v>0</v>
      </c>
      <c r="BC62" s="33">
        <f t="shared" si="18"/>
        <v>0</v>
      </c>
      <c r="BD62" s="33">
        <f t="shared" si="18"/>
        <v>0</v>
      </c>
      <c r="BE62" s="33">
        <f t="shared" si="18"/>
        <v>0</v>
      </c>
      <c r="BF62" s="33">
        <f t="shared" si="18"/>
        <v>0</v>
      </c>
      <c r="BG62" s="33">
        <f t="shared" si="18"/>
        <v>0</v>
      </c>
      <c r="BH62" s="33">
        <f t="shared" si="18"/>
        <v>0</v>
      </c>
      <c r="BI62" s="33">
        <f t="shared" si="18"/>
        <v>0</v>
      </c>
      <c r="BJ62" s="33">
        <f t="shared" si="18"/>
        <v>0</v>
      </c>
      <c r="BK62" s="33">
        <f>BK61+BK58</f>
        <v>63.930707689999991</v>
      </c>
    </row>
    <row r="63" spans="1:67" ht="4.5" customHeight="1" x14ac:dyDescent="0.2">
      <c r="A63" s="16"/>
      <c r="B63" s="20"/>
      <c r="C63" s="72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3"/>
      <c r="AS63" s="73"/>
      <c r="AT63" s="73"/>
      <c r="AU63" s="73"/>
      <c r="AV63" s="73"/>
      <c r="AW63" s="73"/>
      <c r="AX63" s="73"/>
      <c r="AY63" s="73"/>
      <c r="AZ63" s="73"/>
      <c r="BA63" s="73"/>
      <c r="BB63" s="73"/>
      <c r="BC63" s="73"/>
      <c r="BD63" s="73"/>
      <c r="BE63" s="73"/>
      <c r="BF63" s="73"/>
      <c r="BG63" s="73"/>
      <c r="BH63" s="73"/>
      <c r="BI63" s="73"/>
      <c r="BJ63" s="73"/>
      <c r="BK63" s="74"/>
    </row>
    <row r="64" spans="1:67" x14ac:dyDescent="0.2">
      <c r="A64" s="16" t="s">
        <v>20</v>
      </c>
      <c r="B64" s="19" t="s">
        <v>21</v>
      </c>
      <c r="C64" s="72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3"/>
      <c r="AT64" s="73"/>
      <c r="AU64" s="73"/>
      <c r="AV64" s="73"/>
      <c r="AW64" s="73"/>
      <c r="AX64" s="73"/>
      <c r="AY64" s="73"/>
      <c r="AZ64" s="73"/>
      <c r="BA64" s="73"/>
      <c r="BB64" s="73"/>
      <c r="BC64" s="73"/>
      <c r="BD64" s="73"/>
      <c r="BE64" s="73"/>
      <c r="BF64" s="73"/>
      <c r="BG64" s="73"/>
      <c r="BH64" s="73"/>
      <c r="BI64" s="73"/>
      <c r="BJ64" s="73"/>
      <c r="BK64" s="74"/>
    </row>
    <row r="65" spans="1:65" x14ac:dyDescent="0.2">
      <c r="A65" s="16" t="s">
        <v>76</v>
      </c>
      <c r="B65" s="20" t="s">
        <v>22</v>
      </c>
      <c r="C65" s="72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  <c r="AJ65" s="73"/>
      <c r="AK65" s="73"/>
      <c r="AL65" s="73"/>
      <c r="AM65" s="73"/>
      <c r="AN65" s="73"/>
      <c r="AO65" s="73"/>
      <c r="AP65" s="73"/>
      <c r="AQ65" s="73"/>
      <c r="AR65" s="73"/>
      <c r="AS65" s="73"/>
      <c r="AT65" s="73"/>
      <c r="AU65" s="73"/>
      <c r="AV65" s="73"/>
      <c r="AW65" s="73"/>
      <c r="AX65" s="73"/>
      <c r="AY65" s="73"/>
      <c r="AZ65" s="73"/>
      <c r="BA65" s="73"/>
      <c r="BB65" s="73"/>
      <c r="BC65" s="73"/>
      <c r="BD65" s="73"/>
      <c r="BE65" s="73"/>
      <c r="BF65" s="73"/>
      <c r="BG65" s="73"/>
      <c r="BH65" s="73"/>
      <c r="BI65" s="73"/>
      <c r="BJ65" s="73"/>
      <c r="BK65" s="74"/>
    </row>
    <row r="66" spans="1:65" x14ac:dyDescent="0.2">
      <c r="A66" s="16"/>
      <c r="B66" s="21" t="s">
        <v>36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1">
        <v>0</v>
      </c>
      <c r="AG66" s="31">
        <v>0</v>
      </c>
      <c r="AH66" s="31">
        <v>0</v>
      </c>
      <c r="AI66" s="31">
        <v>0</v>
      </c>
      <c r="AJ66" s="31">
        <v>0</v>
      </c>
      <c r="AK66" s="31">
        <v>0</v>
      </c>
      <c r="AL66" s="31">
        <v>0</v>
      </c>
      <c r="AM66" s="31">
        <v>0</v>
      </c>
      <c r="AN66" s="31">
        <v>0</v>
      </c>
      <c r="AO66" s="31">
        <v>0</v>
      </c>
      <c r="AP66" s="31">
        <v>0</v>
      </c>
      <c r="AQ66" s="31">
        <v>0</v>
      </c>
      <c r="AR66" s="31">
        <v>0</v>
      </c>
      <c r="AS66" s="31">
        <v>0</v>
      </c>
      <c r="AT66" s="31">
        <v>0</v>
      </c>
      <c r="AU66" s="31">
        <v>0</v>
      </c>
      <c r="AV66" s="31">
        <v>0</v>
      </c>
      <c r="AW66" s="31">
        <v>0</v>
      </c>
      <c r="AX66" s="31">
        <v>0</v>
      </c>
      <c r="AY66" s="31">
        <v>0</v>
      </c>
      <c r="AZ66" s="31">
        <v>0</v>
      </c>
      <c r="BA66" s="31">
        <v>0</v>
      </c>
      <c r="BB66" s="31">
        <v>0</v>
      </c>
      <c r="BC66" s="31">
        <v>0</v>
      </c>
      <c r="BD66" s="31">
        <v>0</v>
      </c>
      <c r="BE66" s="31">
        <v>0</v>
      </c>
      <c r="BF66" s="31">
        <v>0</v>
      </c>
      <c r="BG66" s="31">
        <v>0</v>
      </c>
      <c r="BH66" s="31">
        <v>0</v>
      </c>
      <c r="BI66" s="31">
        <v>0</v>
      </c>
      <c r="BJ66" s="31">
        <v>0</v>
      </c>
      <c r="BK66" s="34">
        <f>SUM(C66:BJ66)</f>
        <v>0</v>
      </c>
    </row>
    <row r="67" spans="1:65" x14ac:dyDescent="0.2">
      <c r="A67" s="16"/>
      <c r="B67" s="22" t="s">
        <v>83</v>
      </c>
      <c r="C67" s="31">
        <f t="shared" ref="C67:BJ67" si="19">SUM(C66)</f>
        <v>0</v>
      </c>
      <c r="D67" s="31">
        <f t="shared" si="19"/>
        <v>0</v>
      </c>
      <c r="E67" s="31">
        <f t="shared" si="19"/>
        <v>0</v>
      </c>
      <c r="F67" s="31">
        <f t="shared" si="19"/>
        <v>0</v>
      </c>
      <c r="G67" s="31">
        <f t="shared" si="19"/>
        <v>0</v>
      </c>
      <c r="H67" s="31">
        <f t="shared" si="19"/>
        <v>0</v>
      </c>
      <c r="I67" s="31">
        <f t="shared" si="19"/>
        <v>0</v>
      </c>
      <c r="J67" s="31">
        <f t="shared" si="19"/>
        <v>0</v>
      </c>
      <c r="K67" s="31">
        <f t="shared" si="19"/>
        <v>0</v>
      </c>
      <c r="L67" s="31">
        <f t="shared" si="19"/>
        <v>0</v>
      </c>
      <c r="M67" s="31">
        <f t="shared" si="19"/>
        <v>0</v>
      </c>
      <c r="N67" s="31">
        <f t="shared" si="19"/>
        <v>0</v>
      </c>
      <c r="O67" s="31">
        <f t="shared" si="19"/>
        <v>0</v>
      </c>
      <c r="P67" s="31">
        <f t="shared" si="19"/>
        <v>0</v>
      </c>
      <c r="Q67" s="31">
        <f t="shared" si="19"/>
        <v>0</v>
      </c>
      <c r="R67" s="31">
        <f t="shared" si="19"/>
        <v>0</v>
      </c>
      <c r="S67" s="31">
        <f t="shared" si="19"/>
        <v>0</v>
      </c>
      <c r="T67" s="31">
        <f t="shared" si="19"/>
        <v>0</v>
      </c>
      <c r="U67" s="31">
        <f t="shared" si="19"/>
        <v>0</v>
      </c>
      <c r="V67" s="31">
        <f t="shared" si="19"/>
        <v>0</v>
      </c>
      <c r="W67" s="31">
        <f t="shared" si="19"/>
        <v>0</v>
      </c>
      <c r="X67" s="31">
        <f t="shared" si="19"/>
        <v>0</v>
      </c>
      <c r="Y67" s="31">
        <f t="shared" si="19"/>
        <v>0</v>
      </c>
      <c r="Z67" s="31">
        <f t="shared" si="19"/>
        <v>0</v>
      </c>
      <c r="AA67" s="31">
        <f t="shared" si="19"/>
        <v>0</v>
      </c>
      <c r="AB67" s="31">
        <f t="shared" si="19"/>
        <v>0</v>
      </c>
      <c r="AC67" s="31">
        <f t="shared" si="19"/>
        <v>0</v>
      </c>
      <c r="AD67" s="31">
        <f t="shared" si="19"/>
        <v>0</v>
      </c>
      <c r="AE67" s="31">
        <f t="shared" si="19"/>
        <v>0</v>
      </c>
      <c r="AF67" s="31">
        <f t="shared" si="19"/>
        <v>0</v>
      </c>
      <c r="AG67" s="31">
        <f t="shared" si="19"/>
        <v>0</v>
      </c>
      <c r="AH67" s="31">
        <f t="shared" si="19"/>
        <v>0</v>
      </c>
      <c r="AI67" s="31">
        <f t="shared" si="19"/>
        <v>0</v>
      </c>
      <c r="AJ67" s="31">
        <f t="shared" si="19"/>
        <v>0</v>
      </c>
      <c r="AK67" s="31">
        <f t="shared" si="19"/>
        <v>0</v>
      </c>
      <c r="AL67" s="31">
        <f t="shared" si="19"/>
        <v>0</v>
      </c>
      <c r="AM67" s="31">
        <f t="shared" si="19"/>
        <v>0</v>
      </c>
      <c r="AN67" s="31">
        <f t="shared" si="19"/>
        <v>0</v>
      </c>
      <c r="AO67" s="31">
        <f t="shared" si="19"/>
        <v>0</v>
      </c>
      <c r="AP67" s="31">
        <f t="shared" si="19"/>
        <v>0</v>
      </c>
      <c r="AQ67" s="31">
        <f t="shared" si="19"/>
        <v>0</v>
      </c>
      <c r="AR67" s="31">
        <f t="shared" si="19"/>
        <v>0</v>
      </c>
      <c r="AS67" s="31">
        <f t="shared" si="19"/>
        <v>0</v>
      </c>
      <c r="AT67" s="31">
        <f t="shared" si="19"/>
        <v>0</v>
      </c>
      <c r="AU67" s="31">
        <f t="shared" si="19"/>
        <v>0</v>
      </c>
      <c r="AV67" s="31">
        <f t="shared" si="19"/>
        <v>0</v>
      </c>
      <c r="AW67" s="31">
        <f t="shared" si="19"/>
        <v>0</v>
      </c>
      <c r="AX67" s="31">
        <f t="shared" si="19"/>
        <v>0</v>
      </c>
      <c r="AY67" s="31">
        <f t="shared" si="19"/>
        <v>0</v>
      </c>
      <c r="AZ67" s="31">
        <f t="shared" si="19"/>
        <v>0</v>
      </c>
      <c r="BA67" s="31">
        <f t="shared" si="19"/>
        <v>0</v>
      </c>
      <c r="BB67" s="31">
        <f t="shared" si="19"/>
        <v>0</v>
      </c>
      <c r="BC67" s="31">
        <f t="shared" si="19"/>
        <v>0</v>
      </c>
      <c r="BD67" s="31">
        <f t="shared" si="19"/>
        <v>0</v>
      </c>
      <c r="BE67" s="31">
        <f t="shared" si="19"/>
        <v>0</v>
      </c>
      <c r="BF67" s="31">
        <f t="shared" si="19"/>
        <v>0</v>
      </c>
      <c r="BG67" s="31">
        <f t="shared" si="19"/>
        <v>0</v>
      </c>
      <c r="BH67" s="31">
        <f t="shared" si="19"/>
        <v>0</v>
      </c>
      <c r="BI67" s="31">
        <f t="shared" si="19"/>
        <v>0</v>
      </c>
      <c r="BJ67" s="31">
        <f t="shared" si="19"/>
        <v>0</v>
      </c>
      <c r="BK67" s="34">
        <f>SUM(BK66)</f>
        <v>0</v>
      </c>
    </row>
    <row r="68" spans="1:65" ht="4.5" customHeight="1" x14ac:dyDescent="0.2">
      <c r="A68" s="16"/>
      <c r="B68" s="24"/>
      <c r="C68" s="72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73"/>
      <c r="AN68" s="73"/>
      <c r="AO68" s="73"/>
      <c r="AP68" s="73"/>
      <c r="AQ68" s="73"/>
      <c r="AR68" s="73"/>
      <c r="AS68" s="73"/>
      <c r="AT68" s="73"/>
      <c r="AU68" s="73"/>
      <c r="AV68" s="73"/>
      <c r="AW68" s="73"/>
      <c r="AX68" s="73"/>
      <c r="AY68" s="73"/>
      <c r="AZ68" s="73"/>
      <c r="BA68" s="73"/>
      <c r="BB68" s="73"/>
      <c r="BC68" s="73"/>
      <c r="BD68" s="73"/>
      <c r="BE68" s="73"/>
      <c r="BF68" s="73"/>
      <c r="BG68" s="73"/>
      <c r="BH68" s="73"/>
      <c r="BI68" s="73"/>
      <c r="BJ68" s="73"/>
      <c r="BK68" s="74"/>
    </row>
    <row r="69" spans="1:65" x14ac:dyDescent="0.2">
      <c r="A69" s="16"/>
      <c r="B69" s="25" t="s">
        <v>99</v>
      </c>
      <c r="C69" s="39">
        <f>C28+C47+C53+C62+C67</f>
        <v>0</v>
      </c>
      <c r="D69" s="39">
        <f t="shared" ref="D69:BJ69" si="20">D28+D47+D53+D62+D67</f>
        <v>119.8495893326441</v>
      </c>
      <c r="E69" s="39">
        <f t="shared" si="20"/>
        <v>33.992346628530328</v>
      </c>
      <c r="F69" s="39">
        <f t="shared" si="20"/>
        <v>0</v>
      </c>
      <c r="G69" s="39">
        <f t="shared" si="20"/>
        <v>0</v>
      </c>
      <c r="H69" s="39">
        <f t="shared" si="20"/>
        <v>69.220093897478677</v>
      </c>
      <c r="I69" s="39">
        <f t="shared" si="20"/>
        <v>404.3310306109945</v>
      </c>
      <c r="J69" s="39">
        <f t="shared" si="20"/>
        <v>393.3726841557073</v>
      </c>
      <c r="K69" s="39">
        <f t="shared" si="20"/>
        <v>0</v>
      </c>
      <c r="L69" s="39">
        <f t="shared" si="20"/>
        <v>119.56501024129932</v>
      </c>
      <c r="M69" s="39">
        <f t="shared" si="20"/>
        <v>0</v>
      </c>
      <c r="N69" s="39">
        <f t="shared" si="20"/>
        <v>12.788259529516099</v>
      </c>
      <c r="O69" s="39">
        <f t="shared" si="20"/>
        <v>0</v>
      </c>
      <c r="P69" s="39">
        <f t="shared" si="20"/>
        <v>0</v>
      </c>
      <c r="Q69" s="39">
        <f t="shared" si="20"/>
        <v>0</v>
      </c>
      <c r="R69" s="39">
        <f t="shared" si="20"/>
        <v>39.343607172808902</v>
      </c>
      <c r="S69" s="39">
        <f t="shared" si="20"/>
        <v>77.865424265385982</v>
      </c>
      <c r="T69" s="39">
        <f t="shared" si="20"/>
        <v>404.12258269877873</v>
      </c>
      <c r="U69" s="39">
        <f t="shared" si="20"/>
        <v>0</v>
      </c>
      <c r="V69" s="39">
        <f t="shared" si="20"/>
        <v>15.256869249086201</v>
      </c>
      <c r="W69" s="39">
        <f t="shared" si="20"/>
        <v>1.3096480643999999E-3</v>
      </c>
      <c r="X69" s="39">
        <f t="shared" si="20"/>
        <v>0</v>
      </c>
      <c r="Y69" s="39">
        <f t="shared" si="20"/>
        <v>0</v>
      </c>
      <c r="Z69" s="39">
        <f t="shared" si="20"/>
        <v>0</v>
      </c>
      <c r="AA69" s="39">
        <f t="shared" si="20"/>
        <v>0</v>
      </c>
      <c r="AB69" s="39">
        <f t="shared" si="20"/>
        <v>549.27700539211207</v>
      </c>
      <c r="AC69" s="39">
        <f t="shared" si="20"/>
        <v>154.64686718329466</v>
      </c>
      <c r="AD69" s="39">
        <f t="shared" si="20"/>
        <v>40.855291897095782</v>
      </c>
      <c r="AE69" s="39">
        <f t="shared" si="20"/>
        <v>0</v>
      </c>
      <c r="AF69" s="39">
        <f t="shared" si="20"/>
        <v>491.54105454810531</v>
      </c>
      <c r="AG69" s="39">
        <f t="shared" si="20"/>
        <v>0</v>
      </c>
      <c r="AH69" s="39">
        <f t="shared" si="20"/>
        <v>0</v>
      </c>
      <c r="AI69" s="39">
        <f t="shared" si="20"/>
        <v>0</v>
      </c>
      <c r="AJ69" s="39">
        <f t="shared" si="20"/>
        <v>0</v>
      </c>
      <c r="AK69" s="39">
        <f t="shared" si="20"/>
        <v>0</v>
      </c>
      <c r="AL69" s="39">
        <f t="shared" si="20"/>
        <v>561.77251404462368</v>
      </c>
      <c r="AM69" s="39">
        <f t="shared" si="20"/>
        <v>113.06217924256639</v>
      </c>
      <c r="AN69" s="39">
        <f t="shared" si="20"/>
        <v>442.33471455086664</v>
      </c>
      <c r="AO69" s="39">
        <f t="shared" si="20"/>
        <v>0</v>
      </c>
      <c r="AP69" s="39">
        <f t="shared" si="20"/>
        <v>223.49954709598492</v>
      </c>
      <c r="AQ69" s="39">
        <f t="shared" si="20"/>
        <v>0</v>
      </c>
      <c r="AR69" s="39">
        <f t="shared" si="20"/>
        <v>0</v>
      </c>
      <c r="AS69" s="39">
        <f t="shared" si="20"/>
        <v>0</v>
      </c>
      <c r="AT69" s="39">
        <f t="shared" si="20"/>
        <v>0</v>
      </c>
      <c r="AU69" s="39">
        <f t="shared" si="20"/>
        <v>0</v>
      </c>
      <c r="AV69" s="39">
        <f t="shared" si="20"/>
        <v>582.85628637376453</v>
      </c>
      <c r="AW69" s="39">
        <f t="shared" si="20"/>
        <v>228.43700603746731</v>
      </c>
      <c r="AX69" s="39">
        <f t="shared" si="20"/>
        <v>34.570675872773407</v>
      </c>
      <c r="AY69" s="39">
        <f t="shared" si="20"/>
        <v>0</v>
      </c>
      <c r="AZ69" s="39">
        <f t="shared" si="20"/>
        <v>269.55865561882814</v>
      </c>
      <c r="BA69" s="39">
        <f t="shared" si="20"/>
        <v>0</v>
      </c>
      <c r="BB69" s="39">
        <f t="shared" si="20"/>
        <v>0</v>
      </c>
      <c r="BC69" s="39">
        <f t="shared" si="20"/>
        <v>0</v>
      </c>
      <c r="BD69" s="39">
        <f t="shared" si="20"/>
        <v>0</v>
      </c>
      <c r="BE69" s="39">
        <f t="shared" si="20"/>
        <v>0</v>
      </c>
      <c r="BF69" s="39">
        <f t="shared" si="20"/>
        <v>138.4280111459201</v>
      </c>
      <c r="BG69" s="39">
        <f t="shared" si="20"/>
        <v>18.550222650255002</v>
      </c>
      <c r="BH69" s="39">
        <f t="shared" si="20"/>
        <v>46.353207777514996</v>
      </c>
      <c r="BI69" s="39">
        <f t="shared" si="20"/>
        <v>0</v>
      </c>
      <c r="BJ69" s="39">
        <f t="shared" si="20"/>
        <v>33.896543481944398</v>
      </c>
      <c r="BK69" s="39">
        <f>BK28+BK47+BK53+BK62+BK67</f>
        <v>5619.348590343413</v>
      </c>
      <c r="BM69" s="37"/>
    </row>
    <row r="70" spans="1:65" ht="4.5" customHeight="1" x14ac:dyDescent="0.2">
      <c r="A70" s="16"/>
      <c r="B70" s="25"/>
      <c r="C70" s="86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73"/>
      <c r="AP70" s="73"/>
      <c r="AQ70" s="73"/>
      <c r="AR70" s="73"/>
      <c r="AS70" s="73"/>
      <c r="AT70" s="73"/>
      <c r="AU70" s="73"/>
      <c r="AV70" s="73"/>
      <c r="AW70" s="73"/>
      <c r="AX70" s="73"/>
      <c r="AY70" s="73"/>
      <c r="AZ70" s="73"/>
      <c r="BA70" s="73"/>
      <c r="BB70" s="73"/>
      <c r="BC70" s="73"/>
      <c r="BD70" s="73"/>
      <c r="BE70" s="73"/>
      <c r="BF70" s="73"/>
      <c r="BG70" s="73"/>
      <c r="BH70" s="73"/>
      <c r="BI70" s="73"/>
      <c r="BJ70" s="73"/>
      <c r="BK70" s="87"/>
    </row>
    <row r="71" spans="1:65" ht="14.25" customHeight="1" x14ac:dyDescent="0.3">
      <c r="A71" s="16" t="s">
        <v>5</v>
      </c>
      <c r="B71" s="26" t="s">
        <v>24</v>
      </c>
      <c r="C71" s="86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  <c r="AJ71" s="73"/>
      <c r="AK71" s="73"/>
      <c r="AL71" s="73"/>
      <c r="AM71" s="73"/>
      <c r="AN71" s="73"/>
      <c r="AO71" s="73"/>
      <c r="AP71" s="73"/>
      <c r="AQ71" s="73"/>
      <c r="AR71" s="73"/>
      <c r="AS71" s="73"/>
      <c r="AT71" s="73"/>
      <c r="AU71" s="73"/>
      <c r="AV71" s="73"/>
      <c r="AW71" s="73"/>
      <c r="AX71" s="73"/>
      <c r="AY71" s="73"/>
      <c r="AZ71" s="73"/>
      <c r="BA71" s="73"/>
      <c r="BB71" s="73"/>
      <c r="BC71" s="73"/>
      <c r="BD71" s="73"/>
      <c r="BE71" s="73"/>
      <c r="BF71" s="73"/>
      <c r="BG71" s="73"/>
      <c r="BH71" s="73"/>
      <c r="BI71" s="73"/>
      <c r="BJ71" s="73"/>
      <c r="BK71" s="87"/>
    </row>
    <row r="72" spans="1:65" x14ac:dyDescent="0.2">
      <c r="A72" s="16"/>
      <c r="B72" s="29" t="s">
        <v>112</v>
      </c>
      <c r="C72" s="35">
        <v>0</v>
      </c>
      <c r="D72" s="35">
        <v>0.60560685451610008</v>
      </c>
      <c r="E72" s="35">
        <v>0</v>
      </c>
      <c r="F72" s="35">
        <v>0</v>
      </c>
      <c r="G72" s="35">
        <v>0</v>
      </c>
      <c r="H72" s="35">
        <v>0.46855058892639956</v>
      </c>
      <c r="I72" s="35">
        <v>3.8790993806299995E-2</v>
      </c>
      <c r="J72" s="35">
        <v>0</v>
      </c>
      <c r="K72" s="35">
        <v>0</v>
      </c>
      <c r="L72" s="35">
        <v>0</v>
      </c>
      <c r="M72" s="35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0.23673409118580011</v>
      </c>
      <c r="S72" s="35">
        <v>0</v>
      </c>
      <c r="T72" s="35">
        <v>0</v>
      </c>
      <c r="U72" s="35">
        <v>0</v>
      </c>
      <c r="V72" s="35">
        <v>0.10445657099980001</v>
      </c>
      <c r="W72" s="35">
        <v>0</v>
      </c>
      <c r="X72" s="35">
        <v>0</v>
      </c>
      <c r="Y72" s="35">
        <v>0</v>
      </c>
      <c r="Z72" s="35">
        <v>0</v>
      </c>
      <c r="AA72" s="35">
        <v>0</v>
      </c>
      <c r="AB72" s="35">
        <v>12.655828457534932</v>
      </c>
      <c r="AC72" s="35">
        <v>2.91280429676E-2</v>
      </c>
      <c r="AD72" s="35">
        <v>0</v>
      </c>
      <c r="AE72" s="35">
        <v>0</v>
      </c>
      <c r="AF72" s="35">
        <v>1.3448152251918</v>
      </c>
      <c r="AG72" s="35">
        <v>0</v>
      </c>
      <c r="AH72" s="35">
        <v>0</v>
      </c>
      <c r="AI72" s="35">
        <v>0</v>
      </c>
      <c r="AJ72" s="35">
        <v>0</v>
      </c>
      <c r="AK72" s="35">
        <v>0</v>
      </c>
      <c r="AL72" s="35">
        <v>9.0168477705199699</v>
      </c>
      <c r="AM72" s="35">
        <v>9.6153937419100013E-2</v>
      </c>
      <c r="AN72" s="35">
        <v>0</v>
      </c>
      <c r="AO72" s="35">
        <v>0</v>
      </c>
      <c r="AP72" s="35">
        <v>0.2177496337417</v>
      </c>
      <c r="AQ72" s="35">
        <v>0</v>
      </c>
      <c r="AR72" s="35">
        <v>0</v>
      </c>
      <c r="AS72" s="35">
        <v>0</v>
      </c>
      <c r="AT72" s="35">
        <v>0</v>
      </c>
      <c r="AU72" s="35">
        <v>0</v>
      </c>
      <c r="AV72" s="35">
        <v>4.2572434422975665</v>
      </c>
      <c r="AW72" s="35">
        <v>4.4759012709600005E-2</v>
      </c>
      <c r="AX72" s="35">
        <v>0</v>
      </c>
      <c r="AY72" s="35">
        <v>0</v>
      </c>
      <c r="AZ72" s="35">
        <v>0.88718997306369984</v>
      </c>
      <c r="BA72" s="35">
        <v>0</v>
      </c>
      <c r="BB72" s="35">
        <v>0</v>
      </c>
      <c r="BC72" s="35">
        <v>0</v>
      </c>
      <c r="BD72" s="35">
        <v>0</v>
      </c>
      <c r="BE72" s="35">
        <v>0</v>
      </c>
      <c r="BF72" s="35">
        <v>1.406471788452397</v>
      </c>
      <c r="BG72" s="35">
        <v>6.7723490320000001E-4</v>
      </c>
      <c r="BH72" s="35">
        <v>0</v>
      </c>
      <c r="BI72" s="35">
        <v>0</v>
      </c>
      <c r="BJ72" s="35">
        <v>0</v>
      </c>
      <c r="BK72" s="34">
        <f>SUM(C72:BJ72)</f>
        <v>31.411003618235966</v>
      </c>
      <c r="BL72" s="37"/>
      <c r="BM72" s="37"/>
    </row>
    <row r="73" spans="1:65" ht="13.5" thickBot="1" x14ac:dyDescent="0.25">
      <c r="A73" s="27"/>
      <c r="B73" s="22" t="s">
        <v>83</v>
      </c>
      <c r="C73" s="31">
        <f t="shared" ref="C73:BJ73" si="21">SUM(C72)</f>
        <v>0</v>
      </c>
      <c r="D73" s="31">
        <f t="shared" si="21"/>
        <v>0.60560685451610008</v>
      </c>
      <c r="E73" s="31">
        <f t="shared" si="21"/>
        <v>0</v>
      </c>
      <c r="F73" s="31">
        <f t="shared" si="21"/>
        <v>0</v>
      </c>
      <c r="G73" s="31">
        <f t="shared" si="21"/>
        <v>0</v>
      </c>
      <c r="H73" s="31">
        <f t="shared" si="21"/>
        <v>0.46855058892639956</v>
      </c>
      <c r="I73" s="31">
        <f t="shared" si="21"/>
        <v>3.8790993806299995E-2</v>
      </c>
      <c r="J73" s="31">
        <f t="shared" si="21"/>
        <v>0</v>
      </c>
      <c r="K73" s="31">
        <f t="shared" si="21"/>
        <v>0</v>
      </c>
      <c r="L73" s="31">
        <f t="shared" si="21"/>
        <v>0</v>
      </c>
      <c r="M73" s="31">
        <f t="shared" si="21"/>
        <v>0</v>
      </c>
      <c r="N73" s="31">
        <f t="shared" si="21"/>
        <v>0</v>
      </c>
      <c r="O73" s="31">
        <f t="shared" si="21"/>
        <v>0</v>
      </c>
      <c r="P73" s="31">
        <f t="shared" si="21"/>
        <v>0</v>
      </c>
      <c r="Q73" s="31">
        <f t="shared" si="21"/>
        <v>0</v>
      </c>
      <c r="R73" s="31">
        <f t="shared" si="21"/>
        <v>0.23673409118580011</v>
      </c>
      <c r="S73" s="31">
        <f t="shared" si="21"/>
        <v>0</v>
      </c>
      <c r="T73" s="31">
        <f t="shared" si="21"/>
        <v>0</v>
      </c>
      <c r="U73" s="31">
        <f t="shared" si="21"/>
        <v>0</v>
      </c>
      <c r="V73" s="31">
        <f t="shared" si="21"/>
        <v>0.10445657099980001</v>
      </c>
      <c r="W73" s="31">
        <f t="shared" si="21"/>
        <v>0</v>
      </c>
      <c r="X73" s="31">
        <f t="shared" si="21"/>
        <v>0</v>
      </c>
      <c r="Y73" s="31">
        <f t="shared" si="21"/>
        <v>0</v>
      </c>
      <c r="Z73" s="31">
        <f t="shared" si="21"/>
        <v>0</v>
      </c>
      <c r="AA73" s="31">
        <f t="shared" si="21"/>
        <v>0</v>
      </c>
      <c r="AB73" s="31">
        <f t="shared" si="21"/>
        <v>12.655828457534932</v>
      </c>
      <c r="AC73" s="31">
        <f t="shared" si="21"/>
        <v>2.91280429676E-2</v>
      </c>
      <c r="AD73" s="31">
        <f t="shared" si="21"/>
        <v>0</v>
      </c>
      <c r="AE73" s="31">
        <f t="shared" si="21"/>
        <v>0</v>
      </c>
      <c r="AF73" s="31">
        <f t="shared" si="21"/>
        <v>1.3448152251918</v>
      </c>
      <c r="AG73" s="31">
        <f t="shared" si="21"/>
        <v>0</v>
      </c>
      <c r="AH73" s="31">
        <f t="shared" si="21"/>
        <v>0</v>
      </c>
      <c r="AI73" s="31">
        <f t="shared" si="21"/>
        <v>0</v>
      </c>
      <c r="AJ73" s="31">
        <f t="shared" si="21"/>
        <v>0</v>
      </c>
      <c r="AK73" s="31">
        <f t="shared" si="21"/>
        <v>0</v>
      </c>
      <c r="AL73" s="31">
        <f t="shared" si="21"/>
        <v>9.0168477705199699</v>
      </c>
      <c r="AM73" s="31">
        <f t="shared" si="21"/>
        <v>9.6153937419100013E-2</v>
      </c>
      <c r="AN73" s="31">
        <f t="shared" si="21"/>
        <v>0</v>
      </c>
      <c r="AO73" s="31">
        <f t="shared" si="21"/>
        <v>0</v>
      </c>
      <c r="AP73" s="31">
        <f t="shared" si="21"/>
        <v>0.2177496337417</v>
      </c>
      <c r="AQ73" s="31">
        <f t="shared" si="21"/>
        <v>0</v>
      </c>
      <c r="AR73" s="31">
        <f t="shared" si="21"/>
        <v>0</v>
      </c>
      <c r="AS73" s="31">
        <f t="shared" si="21"/>
        <v>0</v>
      </c>
      <c r="AT73" s="31">
        <f t="shared" si="21"/>
        <v>0</v>
      </c>
      <c r="AU73" s="31">
        <f t="shared" si="21"/>
        <v>0</v>
      </c>
      <c r="AV73" s="31">
        <f t="shared" si="21"/>
        <v>4.2572434422975665</v>
      </c>
      <c r="AW73" s="31">
        <f t="shared" si="21"/>
        <v>4.4759012709600005E-2</v>
      </c>
      <c r="AX73" s="31">
        <f t="shared" si="21"/>
        <v>0</v>
      </c>
      <c r="AY73" s="31">
        <f t="shared" si="21"/>
        <v>0</v>
      </c>
      <c r="AZ73" s="31">
        <f t="shared" si="21"/>
        <v>0.88718997306369984</v>
      </c>
      <c r="BA73" s="31">
        <f t="shared" si="21"/>
        <v>0</v>
      </c>
      <c r="BB73" s="31">
        <f t="shared" si="21"/>
        <v>0</v>
      </c>
      <c r="BC73" s="31">
        <f t="shared" si="21"/>
        <v>0</v>
      </c>
      <c r="BD73" s="31">
        <f t="shared" si="21"/>
        <v>0</v>
      </c>
      <c r="BE73" s="31">
        <f t="shared" si="21"/>
        <v>0</v>
      </c>
      <c r="BF73" s="31">
        <f t="shared" si="21"/>
        <v>1.406471788452397</v>
      </c>
      <c r="BG73" s="31">
        <f t="shared" si="21"/>
        <v>6.7723490320000001E-4</v>
      </c>
      <c r="BH73" s="31">
        <f t="shared" si="21"/>
        <v>0</v>
      </c>
      <c r="BI73" s="31">
        <f t="shared" si="21"/>
        <v>0</v>
      </c>
      <c r="BJ73" s="31">
        <f t="shared" si="21"/>
        <v>0</v>
      </c>
      <c r="BK73" s="34">
        <f>SUM(BK72)</f>
        <v>31.411003618235966</v>
      </c>
    </row>
    <row r="74" spans="1:65" ht="6" customHeight="1" x14ac:dyDescent="0.2">
      <c r="A74" s="4"/>
      <c r="B74" s="18"/>
    </row>
    <row r="75" spans="1:65" x14ac:dyDescent="0.2">
      <c r="A75" s="4"/>
      <c r="B75" s="4" t="s">
        <v>122</v>
      </c>
      <c r="L75" s="17" t="s">
        <v>37</v>
      </c>
      <c r="BK75" s="37"/>
    </row>
    <row r="76" spans="1:65" x14ac:dyDescent="0.2">
      <c r="A76" s="4"/>
      <c r="B76" s="4" t="s">
        <v>123</v>
      </c>
      <c r="L76" s="4" t="s">
        <v>29</v>
      </c>
    </row>
    <row r="77" spans="1:65" x14ac:dyDescent="0.2">
      <c r="L77" s="4" t="s">
        <v>30</v>
      </c>
      <c r="BK77" s="46"/>
    </row>
    <row r="78" spans="1:65" x14ac:dyDescent="0.2">
      <c r="B78" s="4" t="s">
        <v>32</v>
      </c>
      <c r="L78" s="4" t="s">
        <v>98</v>
      </c>
      <c r="BK78" s="44"/>
    </row>
    <row r="79" spans="1:65" x14ac:dyDescent="0.2">
      <c r="B79" s="4" t="s">
        <v>33</v>
      </c>
      <c r="L79" s="4" t="s">
        <v>100</v>
      </c>
      <c r="BK79" s="44"/>
    </row>
    <row r="80" spans="1:65" x14ac:dyDescent="0.2">
      <c r="B80" s="4"/>
      <c r="L80" s="4" t="s">
        <v>31</v>
      </c>
      <c r="BK80" s="44"/>
    </row>
    <row r="81" spans="2:63" x14ac:dyDescent="0.2">
      <c r="BK81" s="44"/>
    </row>
    <row r="82" spans="2:63" x14ac:dyDescent="0.2">
      <c r="BK82" s="38"/>
    </row>
    <row r="83" spans="2:63" x14ac:dyDescent="0.2">
      <c r="BK83" s="44"/>
    </row>
    <row r="88" spans="2:63" x14ac:dyDescent="0.2">
      <c r="B88" s="4"/>
    </row>
  </sheetData>
  <mergeCells count="49">
    <mergeCell ref="A1:A5"/>
    <mergeCell ref="C71:BK71"/>
    <mergeCell ref="C55:BK55"/>
    <mergeCell ref="C56:BK56"/>
    <mergeCell ref="C59:BK59"/>
    <mergeCell ref="C63:BK63"/>
    <mergeCell ref="C64:BK64"/>
    <mergeCell ref="C65:BK65"/>
    <mergeCell ref="C68:BK68"/>
    <mergeCell ref="C70:BK70"/>
    <mergeCell ref="C54:BK54"/>
    <mergeCell ref="C10:BK10"/>
    <mergeCell ref="C13:BK13"/>
    <mergeCell ref="C16:BK16"/>
    <mergeCell ref="C19:BK19"/>
    <mergeCell ref="C22:BK22"/>
    <mergeCell ref="C50:BK50"/>
    <mergeCell ref="C49:BK49"/>
    <mergeCell ref="C48:BK48"/>
    <mergeCell ref="C34:BK34"/>
    <mergeCell ref="C31:BK31"/>
    <mergeCell ref="C30:BK30"/>
    <mergeCell ref="C29:BK29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</mergeCells>
  <phoneticPr fontId="0" type="noConversion"/>
  <pageMargins left="0.7" right="0.7" top="0.37" bottom="0.37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L49"/>
  <sheetViews>
    <sheetView tabSelected="1" workbookViewId="0">
      <selection activeCell="C20" sqref="C20"/>
    </sheetView>
  </sheetViews>
  <sheetFormatPr defaultRowHeight="12.75" x14ac:dyDescent="0.2"/>
  <cols>
    <col min="1" max="1" width="2.28515625" style="48" customWidth="1"/>
    <col min="2" max="2" width="6.42578125" style="48" customWidth="1"/>
    <col min="3" max="3" width="25.28515625" style="48" bestFit="1" customWidth="1"/>
    <col min="4" max="6" width="18.28515625" style="48" bestFit="1" customWidth="1"/>
    <col min="7" max="7" width="17.28515625" style="48" bestFit="1" customWidth="1"/>
    <col min="8" max="8" width="19.85546875" style="48" bestFit="1" customWidth="1"/>
    <col min="9" max="9" width="15.85546875" style="48" bestFit="1" customWidth="1"/>
    <col min="10" max="10" width="17" style="48" bestFit="1" customWidth="1"/>
    <col min="11" max="12" width="19.85546875" style="48" bestFit="1" customWidth="1"/>
    <col min="13" max="16384" width="9.140625" style="48"/>
  </cols>
  <sheetData>
    <row r="2" spans="2:12" ht="17.25" customHeight="1" x14ac:dyDescent="0.2">
      <c r="B2" s="88" t="s">
        <v>130</v>
      </c>
      <c r="C2" s="89"/>
      <c r="D2" s="89"/>
      <c r="E2" s="89"/>
      <c r="F2" s="89"/>
      <c r="G2" s="89"/>
      <c r="H2" s="89"/>
      <c r="I2" s="89"/>
      <c r="J2" s="89"/>
      <c r="K2" s="89"/>
      <c r="L2" s="90"/>
    </row>
    <row r="3" spans="2:12" ht="17.25" customHeight="1" x14ac:dyDescent="0.2">
      <c r="B3" s="88" t="s">
        <v>113</v>
      </c>
      <c r="C3" s="89"/>
      <c r="D3" s="89"/>
      <c r="E3" s="89"/>
      <c r="F3" s="89"/>
      <c r="G3" s="89"/>
      <c r="H3" s="89"/>
      <c r="I3" s="89"/>
      <c r="J3" s="89"/>
      <c r="K3" s="89"/>
      <c r="L3" s="90"/>
    </row>
    <row r="4" spans="2:12" ht="30" x14ac:dyDescent="0.2">
      <c r="B4" s="47" t="s">
        <v>75</v>
      </c>
      <c r="C4" s="49" t="s">
        <v>38</v>
      </c>
      <c r="D4" s="49" t="s">
        <v>87</v>
      </c>
      <c r="E4" s="49" t="s">
        <v>88</v>
      </c>
      <c r="F4" s="49" t="s">
        <v>7</v>
      </c>
      <c r="G4" s="49" t="s">
        <v>8</v>
      </c>
      <c r="H4" s="49" t="s">
        <v>21</v>
      </c>
      <c r="I4" s="49" t="s">
        <v>94</v>
      </c>
      <c r="J4" s="49" t="s">
        <v>95</v>
      </c>
      <c r="K4" s="49" t="s">
        <v>74</v>
      </c>
      <c r="L4" s="49" t="s">
        <v>96</v>
      </c>
    </row>
    <row r="5" spans="2:12" x14ac:dyDescent="0.2">
      <c r="B5" s="50">
        <v>1</v>
      </c>
      <c r="C5" s="51" t="s">
        <v>39</v>
      </c>
      <c r="D5" s="52">
        <v>0</v>
      </c>
      <c r="E5" s="52">
        <v>0</v>
      </c>
      <c r="F5" s="52">
        <v>0.26863395206290003</v>
      </c>
      <c r="G5" s="52">
        <v>4.8234228451400005E-2</v>
      </c>
      <c r="H5" s="52">
        <v>0</v>
      </c>
      <c r="I5" s="52" t="s">
        <v>131</v>
      </c>
      <c r="J5" s="53">
        <v>0</v>
      </c>
      <c r="K5" s="53">
        <f>SUM(D5:J5)</f>
        <v>0.31686818051430005</v>
      </c>
      <c r="L5" s="52">
        <v>0</v>
      </c>
    </row>
    <row r="6" spans="2:12" x14ac:dyDescent="0.2">
      <c r="B6" s="50">
        <v>2</v>
      </c>
      <c r="C6" s="54" t="s">
        <v>40</v>
      </c>
      <c r="D6" s="52">
        <v>5.3993187105130991</v>
      </c>
      <c r="E6" s="52">
        <v>0.65748935461019997</v>
      </c>
      <c r="F6" s="52">
        <v>29.472901434380613</v>
      </c>
      <c r="G6" s="52">
        <v>2.8277185151663931</v>
      </c>
      <c r="H6" s="52">
        <v>0</v>
      </c>
      <c r="I6" s="52">
        <v>0.38290000000000002</v>
      </c>
      <c r="J6" s="53">
        <v>0</v>
      </c>
      <c r="K6" s="53">
        <f t="shared" ref="K6:K41" si="0">SUM(D6:J6)</f>
        <v>38.740328014670304</v>
      </c>
      <c r="L6" s="52">
        <v>0.27316979612109993</v>
      </c>
    </row>
    <row r="7" spans="2:12" x14ac:dyDescent="0.2">
      <c r="B7" s="50">
        <v>3</v>
      </c>
      <c r="C7" s="51" t="s">
        <v>41</v>
      </c>
      <c r="D7" s="52">
        <v>0</v>
      </c>
      <c r="E7" s="52">
        <v>1.9711642386999999E-2</v>
      </c>
      <c r="F7" s="52">
        <v>0.6782430599971998</v>
      </c>
      <c r="G7" s="52">
        <v>9.3031026451000001E-3</v>
      </c>
      <c r="H7" s="52">
        <v>0</v>
      </c>
      <c r="I7" s="52">
        <v>4.7999999999999996E-3</v>
      </c>
      <c r="J7" s="53">
        <v>0</v>
      </c>
      <c r="K7" s="53">
        <f t="shared" si="0"/>
        <v>0.71205780502929983</v>
      </c>
      <c r="L7" s="52">
        <v>5.91647658061E-2</v>
      </c>
    </row>
    <row r="8" spans="2:12" x14ac:dyDescent="0.2">
      <c r="B8" s="50">
        <v>4</v>
      </c>
      <c r="C8" s="54" t="s">
        <v>42</v>
      </c>
      <c r="D8" s="52">
        <v>4.1381489605782011</v>
      </c>
      <c r="E8" s="52">
        <v>6.1185388310302988</v>
      </c>
      <c r="F8" s="52">
        <v>13.436389419430736</v>
      </c>
      <c r="G8" s="52">
        <v>2.7257902380588011</v>
      </c>
      <c r="H8" s="52">
        <v>0</v>
      </c>
      <c r="I8" s="52">
        <v>0.1802</v>
      </c>
      <c r="J8" s="53">
        <v>0</v>
      </c>
      <c r="K8" s="53">
        <f t="shared" si="0"/>
        <v>26.599067449098037</v>
      </c>
      <c r="L8" s="52">
        <v>0.43356219392729983</v>
      </c>
    </row>
    <row r="9" spans="2:12" x14ac:dyDescent="0.2">
      <c r="B9" s="50">
        <v>5</v>
      </c>
      <c r="C9" s="54" t="s">
        <v>43</v>
      </c>
      <c r="D9" s="52">
        <v>1.3969885326097005</v>
      </c>
      <c r="E9" s="52">
        <v>1.7868146075443008</v>
      </c>
      <c r="F9" s="52">
        <v>42.361636491578537</v>
      </c>
      <c r="G9" s="52">
        <v>9.1711293543667143</v>
      </c>
      <c r="H9" s="52">
        <v>0</v>
      </c>
      <c r="I9" s="52">
        <v>0.83860000000000001</v>
      </c>
      <c r="J9" s="53">
        <v>0</v>
      </c>
      <c r="K9" s="53">
        <f t="shared" si="0"/>
        <v>55.555168986099247</v>
      </c>
      <c r="L9" s="52">
        <v>0.66324630543989904</v>
      </c>
    </row>
    <row r="10" spans="2:12" x14ac:dyDescent="0.2">
      <c r="B10" s="50">
        <v>6</v>
      </c>
      <c r="C10" s="54" t="s">
        <v>44</v>
      </c>
      <c r="D10" s="52">
        <v>69.674281360547894</v>
      </c>
      <c r="E10" s="52">
        <v>1.0851011830955004</v>
      </c>
      <c r="F10" s="52">
        <v>16.085724125787493</v>
      </c>
      <c r="G10" s="52">
        <v>1.9002185663176008</v>
      </c>
      <c r="H10" s="52">
        <v>0</v>
      </c>
      <c r="I10" s="52">
        <v>0.1394</v>
      </c>
      <c r="J10" s="53">
        <v>0</v>
      </c>
      <c r="K10" s="53">
        <f t="shared" si="0"/>
        <v>88.88472523574849</v>
      </c>
      <c r="L10" s="52">
        <v>0.26529936302869978</v>
      </c>
    </row>
    <row r="11" spans="2:12" x14ac:dyDescent="0.2">
      <c r="B11" s="50">
        <v>7</v>
      </c>
      <c r="C11" s="54" t="s">
        <v>45</v>
      </c>
      <c r="D11" s="52">
        <v>58.503280725447496</v>
      </c>
      <c r="E11" s="52">
        <v>19.865012428955708</v>
      </c>
      <c r="F11" s="52">
        <v>35.912522175067323</v>
      </c>
      <c r="G11" s="52">
        <v>10.266280475762489</v>
      </c>
      <c r="H11" s="52">
        <v>0</v>
      </c>
      <c r="I11" s="52" t="s">
        <v>131</v>
      </c>
      <c r="J11" s="53">
        <v>0</v>
      </c>
      <c r="K11" s="53">
        <f t="shared" si="0"/>
        <v>124.54709580523301</v>
      </c>
      <c r="L11" s="52">
        <v>0.39306499770179976</v>
      </c>
    </row>
    <row r="12" spans="2:12" x14ac:dyDescent="0.2">
      <c r="B12" s="50">
        <v>8</v>
      </c>
      <c r="C12" s="51" t="s">
        <v>46</v>
      </c>
      <c r="D12" s="52">
        <v>0</v>
      </c>
      <c r="E12" s="52">
        <v>0</v>
      </c>
      <c r="F12" s="52">
        <v>0</v>
      </c>
      <c r="G12" s="52">
        <v>0</v>
      </c>
      <c r="H12" s="52">
        <v>0</v>
      </c>
      <c r="I12" s="52">
        <v>0</v>
      </c>
      <c r="J12" s="53">
        <v>0</v>
      </c>
      <c r="K12" s="53">
        <f t="shared" si="0"/>
        <v>0</v>
      </c>
      <c r="L12" s="52">
        <v>0</v>
      </c>
    </row>
    <row r="13" spans="2:12" x14ac:dyDescent="0.2">
      <c r="B13" s="50">
        <v>9</v>
      </c>
      <c r="C13" s="51" t="s">
        <v>47</v>
      </c>
      <c r="D13" s="52">
        <v>0</v>
      </c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53">
        <v>0</v>
      </c>
      <c r="K13" s="53">
        <f t="shared" si="0"/>
        <v>0</v>
      </c>
      <c r="L13" s="52">
        <v>0</v>
      </c>
    </row>
    <row r="14" spans="2:12" x14ac:dyDescent="0.2">
      <c r="B14" s="50">
        <v>10</v>
      </c>
      <c r="C14" s="54" t="s">
        <v>48</v>
      </c>
      <c r="D14" s="52">
        <v>0.93918644383829997</v>
      </c>
      <c r="E14" s="52">
        <v>0.51183092996719992</v>
      </c>
      <c r="F14" s="52">
        <v>8.8214655589543032</v>
      </c>
      <c r="G14" s="52">
        <v>1.6264627433489016</v>
      </c>
      <c r="H14" s="52">
        <v>0</v>
      </c>
      <c r="I14" s="52">
        <v>8.3799999999999999E-2</v>
      </c>
      <c r="J14" s="53">
        <v>0</v>
      </c>
      <c r="K14" s="53">
        <f t="shared" si="0"/>
        <v>11.982745676108706</v>
      </c>
      <c r="L14" s="52">
        <v>0.36635892654529995</v>
      </c>
    </row>
    <row r="15" spans="2:12" x14ac:dyDescent="0.2">
      <c r="B15" s="50">
        <v>11</v>
      </c>
      <c r="C15" s="54" t="s">
        <v>49</v>
      </c>
      <c r="D15" s="52">
        <v>130.0477611985184</v>
      </c>
      <c r="E15" s="52">
        <v>30.640081479211634</v>
      </c>
      <c r="F15" s="52">
        <v>116.40799770046647</v>
      </c>
      <c r="G15" s="52">
        <v>14.136520146614986</v>
      </c>
      <c r="H15" s="52">
        <v>0</v>
      </c>
      <c r="I15" s="52">
        <v>0.82610000000000006</v>
      </c>
      <c r="J15" s="53">
        <v>0</v>
      </c>
      <c r="K15" s="53">
        <f t="shared" si="0"/>
        <v>292.05846052481149</v>
      </c>
      <c r="L15" s="52">
        <v>1.7652778987173974</v>
      </c>
    </row>
    <row r="16" spans="2:12" x14ac:dyDescent="0.2">
      <c r="B16" s="50">
        <v>12</v>
      </c>
      <c r="C16" s="54" t="s">
        <v>50</v>
      </c>
      <c r="D16" s="52">
        <v>73.771111800122597</v>
      </c>
      <c r="E16" s="52">
        <v>6.0520458580280021</v>
      </c>
      <c r="F16" s="52">
        <v>54.639065310956703</v>
      </c>
      <c r="G16" s="52">
        <v>8.2734980889357175</v>
      </c>
      <c r="H16" s="52">
        <v>0</v>
      </c>
      <c r="I16" s="52">
        <v>0.58799999999999997</v>
      </c>
      <c r="J16" s="53">
        <v>0</v>
      </c>
      <c r="K16" s="53">
        <f t="shared" si="0"/>
        <v>143.32372105804302</v>
      </c>
      <c r="L16" s="52">
        <v>0.80488878924939866</v>
      </c>
    </row>
    <row r="17" spans="2:12" x14ac:dyDescent="0.2">
      <c r="B17" s="50">
        <v>13</v>
      </c>
      <c r="C17" s="54" t="s">
        <v>51</v>
      </c>
      <c r="D17" s="52">
        <v>9.6472170872894996</v>
      </c>
      <c r="E17" s="52">
        <v>0.7542053881926003</v>
      </c>
      <c r="F17" s="52">
        <v>17.706975819694428</v>
      </c>
      <c r="G17" s="52">
        <v>2.0283206072527995</v>
      </c>
      <c r="H17" s="52">
        <v>0</v>
      </c>
      <c r="I17" s="52">
        <v>4.4499999999999998E-2</v>
      </c>
      <c r="J17" s="53">
        <v>0</v>
      </c>
      <c r="K17" s="53">
        <f t="shared" si="0"/>
        <v>30.181218902429325</v>
      </c>
      <c r="L17" s="52">
        <v>0.26903562754409999</v>
      </c>
    </row>
    <row r="18" spans="2:12" x14ac:dyDescent="0.2">
      <c r="B18" s="50">
        <v>14</v>
      </c>
      <c r="C18" s="54" t="s">
        <v>52</v>
      </c>
      <c r="D18" s="52">
        <v>0.14774246077370001</v>
      </c>
      <c r="E18" s="52">
        <v>0.16466701432170003</v>
      </c>
      <c r="F18" s="52">
        <v>10.47343362523284</v>
      </c>
      <c r="G18" s="52">
        <v>1.4909554328977004</v>
      </c>
      <c r="H18" s="52">
        <v>0</v>
      </c>
      <c r="I18" s="52">
        <v>1.9699999999999999E-2</v>
      </c>
      <c r="J18" s="53">
        <v>0</v>
      </c>
      <c r="K18" s="53">
        <f t="shared" si="0"/>
        <v>12.29649853322594</v>
      </c>
      <c r="L18" s="52">
        <v>5.4181186837700013E-2</v>
      </c>
    </row>
    <row r="19" spans="2:12" x14ac:dyDescent="0.2">
      <c r="B19" s="50">
        <v>15</v>
      </c>
      <c r="C19" s="54" t="s">
        <v>53</v>
      </c>
      <c r="D19" s="52">
        <v>1.872245906965599</v>
      </c>
      <c r="E19" s="52">
        <v>0.56524977370609975</v>
      </c>
      <c r="F19" s="52">
        <v>33.890470101544075</v>
      </c>
      <c r="G19" s="52">
        <v>4.3542565975532819</v>
      </c>
      <c r="H19" s="52">
        <v>0</v>
      </c>
      <c r="I19" s="52">
        <v>1.6E-2</v>
      </c>
      <c r="J19" s="53">
        <v>0</v>
      </c>
      <c r="K19" s="53">
        <f t="shared" si="0"/>
        <v>40.698222379769049</v>
      </c>
      <c r="L19" s="52">
        <v>0.34819154744260034</v>
      </c>
    </row>
    <row r="20" spans="2:12" x14ac:dyDescent="0.2">
      <c r="B20" s="50">
        <v>16</v>
      </c>
      <c r="C20" s="54" t="s">
        <v>54</v>
      </c>
      <c r="D20" s="52">
        <v>348.67796812224503</v>
      </c>
      <c r="E20" s="52">
        <v>60.448150467011367</v>
      </c>
      <c r="F20" s="52">
        <v>161.66497816808265</v>
      </c>
      <c r="G20" s="52">
        <v>22.763593004631328</v>
      </c>
      <c r="H20" s="52">
        <v>0</v>
      </c>
      <c r="I20" s="52">
        <v>2.1667000000000001</v>
      </c>
      <c r="J20" s="53">
        <v>0</v>
      </c>
      <c r="K20" s="53">
        <f t="shared" si="0"/>
        <v>595.72138976197039</v>
      </c>
      <c r="L20" s="52">
        <v>1.9324151644244003</v>
      </c>
    </row>
    <row r="21" spans="2:12" x14ac:dyDescent="0.2">
      <c r="B21" s="50">
        <v>17</v>
      </c>
      <c r="C21" s="54" t="s">
        <v>55</v>
      </c>
      <c r="D21" s="52">
        <v>166.79012686609295</v>
      </c>
      <c r="E21" s="52">
        <v>3.9571738122880973</v>
      </c>
      <c r="F21" s="52">
        <v>43.427949106566246</v>
      </c>
      <c r="G21" s="52">
        <v>6.7221023460959106</v>
      </c>
      <c r="H21" s="52">
        <v>0</v>
      </c>
      <c r="I21" s="52">
        <v>0.45589999999999997</v>
      </c>
      <c r="J21" s="53">
        <v>0</v>
      </c>
      <c r="K21" s="53">
        <f t="shared" si="0"/>
        <v>221.35325213104321</v>
      </c>
      <c r="L21" s="52">
        <v>0.58189623850359973</v>
      </c>
    </row>
    <row r="22" spans="2:12" x14ac:dyDescent="0.2">
      <c r="B22" s="50">
        <v>18</v>
      </c>
      <c r="C22" s="51" t="s">
        <v>56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3">
        <v>0</v>
      </c>
      <c r="K22" s="53">
        <f t="shared" si="0"/>
        <v>0</v>
      </c>
      <c r="L22" s="52">
        <v>0</v>
      </c>
    </row>
    <row r="23" spans="2:12" x14ac:dyDescent="0.2">
      <c r="B23" s="50">
        <v>19</v>
      </c>
      <c r="C23" s="54" t="s">
        <v>57</v>
      </c>
      <c r="D23" s="52">
        <v>14.758731522053994</v>
      </c>
      <c r="E23" s="52">
        <v>34.838913108655262</v>
      </c>
      <c r="F23" s="52">
        <v>100.16631183659445</v>
      </c>
      <c r="G23" s="52">
        <v>19.327045003890198</v>
      </c>
      <c r="H23" s="52">
        <v>0</v>
      </c>
      <c r="I23" s="52">
        <v>1.5114999999999998</v>
      </c>
      <c r="J23" s="53">
        <v>0</v>
      </c>
      <c r="K23" s="53">
        <f t="shared" si="0"/>
        <v>170.6025014711939</v>
      </c>
      <c r="L23" s="52">
        <v>0.80052828439620138</v>
      </c>
    </row>
    <row r="24" spans="2:12" x14ac:dyDescent="0.2">
      <c r="B24" s="50">
        <v>20</v>
      </c>
      <c r="C24" s="54" t="s">
        <v>58</v>
      </c>
      <c r="D24" s="52">
        <v>804.59481084223967</v>
      </c>
      <c r="E24" s="52">
        <v>187.97250289493769</v>
      </c>
      <c r="F24" s="52">
        <v>921.95180900147295</v>
      </c>
      <c r="G24" s="52">
        <v>89.369089531762441</v>
      </c>
      <c r="H24" s="52">
        <v>0</v>
      </c>
      <c r="I24" s="52">
        <v>43.124207689999992</v>
      </c>
      <c r="J24" s="53">
        <v>0</v>
      </c>
      <c r="K24" s="53">
        <f t="shared" si="0"/>
        <v>2047.0124199604129</v>
      </c>
      <c r="L24" s="52">
        <v>10.300582114195805</v>
      </c>
    </row>
    <row r="25" spans="2:12" x14ac:dyDescent="0.2">
      <c r="B25" s="50">
        <v>21</v>
      </c>
      <c r="C25" s="51" t="s">
        <v>59</v>
      </c>
      <c r="D25" s="52">
        <v>0</v>
      </c>
      <c r="E25" s="52">
        <v>1.7719112899999999E-4</v>
      </c>
      <c r="F25" s="52">
        <v>0.51638511738100035</v>
      </c>
      <c r="G25" s="52">
        <v>7.6390651322399986E-2</v>
      </c>
      <c r="H25" s="52">
        <v>0</v>
      </c>
      <c r="I25" s="52" t="s">
        <v>131</v>
      </c>
      <c r="J25" s="53">
        <v>0</v>
      </c>
      <c r="K25" s="53">
        <f t="shared" si="0"/>
        <v>0.59295295983240037</v>
      </c>
      <c r="L25" s="52">
        <v>2.0099999999999999E-7</v>
      </c>
    </row>
    <row r="26" spans="2:12" x14ac:dyDescent="0.2">
      <c r="B26" s="50">
        <v>22</v>
      </c>
      <c r="C26" s="54" t="s">
        <v>60</v>
      </c>
      <c r="D26" s="52">
        <v>3.3856516483799996E-2</v>
      </c>
      <c r="E26" s="52">
        <v>9.1405469675999995E-3</v>
      </c>
      <c r="F26" s="52">
        <v>1.0772856837315992</v>
      </c>
      <c r="G26" s="52">
        <v>7.8844329998E-3</v>
      </c>
      <c r="H26" s="52">
        <v>0</v>
      </c>
      <c r="I26" s="52">
        <v>0.2681</v>
      </c>
      <c r="J26" s="53">
        <v>0</v>
      </c>
      <c r="K26" s="53">
        <f t="shared" si="0"/>
        <v>1.3962671801827993</v>
      </c>
      <c r="L26" s="52">
        <v>2.1018505321900003E-2</v>
      </c>
    </row>
    <row r="27" spans="2:12" x14ac:dyDescent="0.2">
      <c r="B27" s="50">
        <v>23</v>
      </c>
      <c r="C27" s="51" t="s">
        <v>61</v>
      </c>
      <c r="D27" s="52">
        <v>0</v>
      </c>
      <c r="E27" s="52">
        <v>1.2345E-5</v>
      </c>
      <c r="F27" s="52">
        <v>9.5228387089999996E-4</v>
      </c>
      <c r="G27" s="52">
        <v>0</v>
      </c>
      <c r="H27" s="52">
        <v>0</v>
      </c>
      <c r="I27" s="52" t="s">
        <v>131</v>
      </c>
      <c r="J27" s="53">
        <v>0</v>
      </c>
      <c r="K27" s="53">
        <f t="shared" si="0"/>
        <v>9.6462887089999994E-4</v>
      </c>
      <c r="L27" s="52">
        <v>2.8417584192000005E-3</v>
      </c>
    </row>
    <row r="28" spans="2:12" x14ac:dyDescent="0.2">
      <c r="B28" s="50">
        <v>24</v>
      </c>
      <c r="C28" s="51" t="s">
        <v>62</v>
      </c>
      <c r="D28" s="52">
        <v>0.23042631316080003</v>
      </c>
      <c r="E28" s="52">
        <v>2.0515388064E-3</v>
      </c>
      <c r="F28" s="52">
        <v>3.0017617456665007</v>
      </c>
      <c r="G28" s="52">
        <v>4.8651177386900002E-2</v>
      </c>
      <c r="H28" s="52">
        <v>0</v>
      </c>
      <c r="I28" s="52">
        <v>0.1139</v>
      </c>
      <c r="J28" s="53">
        <v>0</v>
      </c>
      <c r="K28" s="53">
        <f t="shared" si="0"/>
        <v>3.3967907750206008</v>
      </c>
      <c r="L28" s="52">
        <v>1.5963485193300004E-2</v>
      </c>
    </row>
    <row r="29" spans="2:12" x14ac:dyDescent="0.2">
      <c r="B29" s="50">
        <v>25</v>
      </c>
      <c r="C29" s="54" t="s">
        <v>63</v>
      </c>
      <c r="D29" s="52">
        <v>98.931045748119971</v>
      </c>
      <c r="E29" s="52">
        <v>12.09158999492149</v>
      </c>
      <c r="F29" s="52">
        <v>203.51817244151437</v>
      </c>
      <c r="G29" s="52">
        <v>18.197910090261107</v>
      </c>
      <c r="H29" s="52">
        <v>0</v>
      </c>
      <c r="I29" s="52">
        <v>2.4443999999999999</v>
      </c>
      <c r="J29" s="53">
        <v>0</v>
      </c>
      <c r="K29" s="53">
        <f t="shared" si="0"/>
        <v>335.18311827481693</v>
      </c>
      <c r="L29" s="52">
        <v>1.5241765989819991</v>
      </c>
    </row>
    <row r="30" spans="2:12" x14ac:dyDescent="0.2">
      <c r="B30" s="50">
        <v>26</v>
      </c>
      <c r="C30" s="54" t="s">
        <v>64</v>
      </c>
      <c r="D30" s="52">
        <v>15.595727598698501</v>
      </c>
      <c r="E30" s="52">
        <v>3.7062202318924031</v>
      </c>
      <c r="F30" s="52">
        <v>39.184416265101042</v>
      </c>
      <c r="G30" s="52">
        <v>13.109027430983557</v>
      </c>
      <c r="H30" s="52">
        <v>0</v>
      </c>
      <c r="I30" s="52">
        <v>0.66890000000000005</v>
      </c>
      <c r="J30" s="53">
        <v>0</v>
      </c>
      <c r="K30" s="53">
        <f t="shared" si="0"/>
        <v>72.264291526675493</v>
      </c>
      <c r="L30" s="52">
        <v>0.58725560011980005</v>
      </c>
    </row>
    <row r="31" spans="2:12" x14ac:dyDescent="0.2">
      <c r="B31" s="50">
        <v>27</v>
      </c>
      <c r="C31" s="54" t="s">
        <v>15</v>
      </c>
      <c r="D31" s="52">
        <v>2.3271999999999998E-4</v>
      </c>
      <c r="E31" s="52">
        <v>9.945460925800001E-2</v>
      </c>
      <c r="F31" s="52">
        <v>2.5667160971863998</v>
      </c>
      <c r="G31" s="52">
        <v>0.21421785061210002</v>
      </c>
      <c r="H31" s="52">
        <v>0</v>
      </c>
      <c r="I31" s="52">
        <v>0.98220000000000007</v>
      </c>
      <c r="J31" s="53">
        <v>0</v>
      </c>
      <c r="K31" s="53">
        <f t="shared" si="0"/>
        <v>3.8628212770564998</v>
      </c>
      <c r="L31" s="52">
        <v>5.742521461249999E-2</v>
      </c>
    </row>
    <row r="32" spans="2:12" x14ac:dyDescent="0.2">
      <c r="B32" s="50">
        <v>28</v>
      </c>
      <c r="C32" s="54" t="s">
        <v>65</v>
      </c>
      <c r="D32" s="52">
        <v>1.8178985451499999E-2</v>
      </c>
      <c r="E32" s="52">
        <v>1.7173735805E-3</v>
      </c>
      <c r="F32" s="52">
        <v>1.9909971625083998</v>
      </c>
      <c r="G32" s="52">
        <v>4.7946539289300004E-2</v>
      </c>
      <c r="H32" s="52">
        <v>0</v>
      </c>
      <c r="I32" s="52" t="s">
        <v>131</v>
      </c>
      <c r="J32" s="53">
        <v>0</v>
      </c>
      <c r="K32" s="53">
        <f t="shared" si="0"/>
        <v>2.0588400608296995</v>
      </c>
      <c r="L32" s="52">
        <v>2.0373126354599997E-2</v>
      </c>
    </row>
    <row r="33" spans="2:12" x14ac:dyDescent="0.2">
      <c r="B33" s="50">
        <v>29</v>
      </c>
      <c r="C33" s="54" t="s">
        <v>66</v>
      </c>
      <c r="D33" s="52">
        <v>4.9832050775455015</v>
      </c>
      <c r="E33" s="52">
        <v>3.8839923054772969</v>
      </c>
      <c r="F33" s="52">
        <v>32.746378486392686</v>
      </c>
      <c r="G33" s="52">
        <v>4.2719629382009003</v>
      </c>
      <c r="H33" s="52">
        <v>0</v>
      </c>
      <c r="I33" s="52">
        <v>0.18959999999999999</v>
      </c>
      <c r="J33" s="53">
        <v>0</v>
      </c>
      <c r="K33" s="53">
        <f t="shared" si="0"/>
        <v>46.075138807616383</v>
      </c>
      <c r="L33" s="52">
        <v>0.56996105750759984</v>
      </c>
    </row>
    <row r="34" spans="2:12" x14ac:dyDescent="0.2">
      <c r="B34" s="50">
        <v>30</v>
      </c>
      <c r="C34" s="54" t="s">
        <v>67</v>
      </c>
      <c r="D34" s="52">
        <v>10.259519359669799</v>
      </c>
      <c r="E34" s="52">
        <v>3.9212919014782988</v>
      </c>
      <c r="F34" s="52">
        <v>63.664380307123068</v>
      </c>
      <c r="G34" s="52">
        <v>7.7266344885561073</v>
      </c>
      <c r="H34" s="52">
        <v>0</v>
      </c>
      <c r="I34" s="52">
        <v>1.0383</v>
      </c>
      <c r="J34" s="53">
        <v>0</v>
      </c>
      <c r="K34" s="53">
        <f t="shared" si="0"/>
        <v>86.610126056827269</v>
      </c>
      <c r="L34" s="52">
        <v>1.0728575488590997</v>
      </c>
    </row>
    <row r="35" spans="2:12" x14ac:dyDescent="0.2">
      <c r="B35" s="50">
        <v>31</v>
      </c>
      <c r="C35" s="51" t="s">
        <v>68</v>
      </c>
      <c r="D35" s="52">
        <v>0.34487558006449998</v>
      </c>
      <c r="E35" s="52">
        <v>0.3333932577741</v>
      </c>
      <c r="F35" s="52">
        <v>0.94814785502520038</v>
      </c>
      <c r="G35" s="52">
        <v>0.20059862164390002</v>
      </c>
      <c r="H35" s="52">
        <v>0</v>
      </c>
      <c r="I35" s="52" t="s">
        <v>131</v>
      </c>
      <c r="J35" s="53">
        <v>0</v>
      </c>
      <c r="K35" s="53">
        <f t="shared" si="0"/>
        <v>1.8270153145077004</v>
      </c>
      <c r="L35" s="52">
        <v>5.7676564450999994E-2</v>
      </c>
    </row>
    <row r="36" spans="2:12" x14ac:dyDescent="0.2">
      <c r="B36" s="50">
        <v>32</v>
      </c>
      <c r="C36" s="54" t="s">
        <v>69</v>
      </c>
      <c r="D36" s="52">
        <v>110.57687432837736</v>
      </c>
      <c r="E36" s="52">
        <v>16.659909713762019</v>
      </c>
      <c r="F36" s="52">
        <v>91.612377215236165</v>
      </c>
      <c r="G36" s="52">
        <v>13.724680260656479</v>
      </c>
      <c r="H36" s="52">
        <v>0</v>
      </c>
      <c r="I36" s="52">
        <v>1.9122000000000001</v>
      </c>
      <c r="J36" s="53">
        <v>0</v>
      </c>
      <c r="K36" s="53">
        <f t="shared" si="0"/>
        <v>234.48604151803204</v>
      </c>
      <c r="L36" s="52">
        <v>1.8032770696311962</v>
      </c>
    </row>
    <row r="37" spans="2:12" x14ac:dyDescent="0.2">
      <c r="B37" s="50">
        <v>33</v>
      </c>
      <c r="C37" s="54" t="s">
        <v>114</v>
      </c>
      <c r="D37" s="52">
        <v>191.80264215910461</v>
      </c>
      <c r="E37" s="52">
        <v>8.5685935210789044</v>
      </c>
      <c r="F37" s="52">
        <v>103.72082233438458</v>
      </c>
      <c r="G37" s="52">
        <v>11.149465845711735</v>
      </c>
      <c r="H37" s="52">
        <v>0</v>
      </c>
      <c r="I37" s="52">
        <v>0.68530000000000002</v>
      </c>
      <c r="J37" s="53">
        <v>0</v>
      </c>
      <c r="K37" s="53">
        <f t="shared" si="0"/>
        <v>315.9268238602798</v>
      </c>
      <c r="L37" s="52">
        <v>1.3941877852993978</v>
      </c>
    </row>
    <row r="38" spans="2:12" x14ac:dyDescent="0.2">
      <c r="B38" s="50">
        <v>34</v>
      </c>
      <c r="C38" s="54" t="s">
        <v>70</v>
      </c>
      <c r="D38" s="52">
        <v>0.17815641680640001</v>
      </c>
      <c r="E38" s="52">
        <v>1.23957029354E-2</v>
      </c>
      <c r="F38" s="52">
        <v>4.2860181653292058</v>
      </c>
      <c r="G38" s="52">
        <v>2.0400545143177999</v>
      </c>
      <c r="H38" s="52">
        <v>0</v>
      </c>
      <c r="I38" s="52">
        <v>4.9000000000000002E-2</v>
      </c>
      <c r="J38" s="53">
        <v>0</v>
      </c>
      <c r="K38" s="53">
        <f t="shared" si="0"/>
        <v>6.5656247993888064</v>
      </c>
      <c r="L38" s="52">
        <v>1.1800404580599999E-2</v>
      </c>
    </row>
    <row r="39" spans="2:12" x14ac:dyDescent="0.2">
      <c r="B39" s="50">
        <v>35</v>
      </c>
      <c r="C39" s="54" t="s">
        <v>71</v>
      </c>
      <c r="D39" s="52">
        <v>24.347008161825073</v>
      </c>
      <c r="E39" s="52">
        <v>37.428702467874857</v>
      </c>
      <c r="F39" s="52">
        <v>206.68215206833108</v>
      </c>
      <c r="G39" s="52">
        <v>33.190593773353264</v>
      </c>
      <c r="H39" s="52">
        <v>0</v>
      </c>
      <c r="I39" s="52">
        <v>1.3284</v>
      </c>
      <c r="J39" s="53">
        <v>0</v>
      </c>
      <c r="K39" s="53">
        <f t="shared" si="0"/>
        <v>302.97685647138428</v>
      </c>
      <c r="L39" s="52">
        <v>1.5622064349982019</v>
      </c>
    </row>
    <row r="40" spans="2:12" x14ac:dyDescent="0.2">
      <c r="B40" s="50">
        <v>36</v>
      </c>
      <c r="C40" s="54" t="s">
        <v>72</v>
      </c>
      <c r="D40" s="52">
        <v>16.9927458331283</v>
      </c>
      <c r="E40" s="52">
        <v>2.6472059321270001</v>
      </c>
      <c r="F40" s="52">
        <v>14.671551335247429</v>
      </c>
      <c r="G40" s="52">
        <v>1.3717136931861003</v>
      </c>
      <c r="H40" s="52">
        <v>0</v>
      </c>
      <c r="I40" s="52" t="s">
        <v>131</v>
      </c>
      <c r="J40" s="53">
        <v>0</v>
      </c>
      <c r="K40" s="53">
        <f t="shared" si="0"/>
        <v>35.683216793688835</v>
      </c>
      <c r="L40" s="52">
        <v>0.32529766928539983</v>
      </c>
    </row>
    <row r="41" spans="2:12" x14ac:dyDescent="0.2">
      <c r="B41" s="50">
        <v>37</v>
      </c>
      <c r="C41" s="54" t="s">
        <v>73</v>
      </c>
      <c r="D41" s="52">
        <v>84.944688466925683</v>
      </c>
      <c r="E41" s="52">
        <v>17.484139344044493</v>
      </c>
      <c r="F41" s="52">
        <v>139.05297335675044</v>
      </c>
      <c r="G41" s="52">
        <v>24.506056995214408</v>
      </c>
      <c r="H41" s="52">
        <v>0</v>
      </c>
      <c r="I41" s="52">
        <v>3.8681000000000001</v>
      </c>
      <c r="J41" s="53">
        <v>0</v>
      </c>
      <c r="K41" s="53">
        <f t="shared" si="0"/>
        <v>269.85595816293505</v>
      </c>
      <c r="L41" s="52">
        <v>3.0738213937387955</v>
      </c>
    </row>
    <row r="42" spans="2:12" s="59" customFormat="1" ht="15" x14ac:dyDescent="0.2">
      <c r="B42" s="49" t="s">
        <v>11</v>
      </c>
      <c r="C42" s="55"/>
      <c r="D42" s="56">
        <f t="shared" ref="D42:L42" si="1">SUM(D5:D41)</f>
        <v>2249.5981038051973</v>
      </c>
      <c r="E42" s="57">
        <f>SUM(E5:E41)</f>
        <v>462.28747675205051</v>
      </c>
      <c r="F42" s="57">
        <f t="shared" si="1"/>
        <v>2516.6079948086499</v>
      </c>
      <c r="G42" s="57">
        <f>SUM(G5:G41)</f>
        <v>326.92430728744762</v>
      </c>
      <c r="H42" s="58">
        <f t="shared" si="1"/>
        <v>0</v>
      </c>
      <c r="I42" s="58">
        <f t="shared" si="1"/>
        <v>63.930707689999984</v>
      </c>
      <c r="J42" s="58">
        <f t="shared" si="1"/>
        <v>0</v>
      </c>
      <c r="K42" s="58">
        <f t="shared" si="1"/>
        <v>5619.3485903433448</v>
      </c>
      <c r="L42" s="58">
        <f t="shared" si="1"/>
        <v>31.411003618235998</v>
      </c>
    </row>
    <row r="43" spans="2:12" x14ac:dyDescent="0.2">
      <c r="B43" s="48" t="s">
        <v>89</v>
      </c>
    </row>
    <row r="44" spans="2:12" x14ac:dyDescent="0.2">
      <c r="K44" s="60"/>
      <c r="L44" s="60"/>
    </row>
    <row r="45" spans="2:12" s="60" customFormat="1" x14ac:dyDescent="0.2"/>
    <row r="46" spans="2:12" s="60" customFormat="1" x14ac:dyDescent="0.2"/>
    <row r="47" spans="2:12" s="60" customFormat="1" x14ac:dyDescent="0.2"/>
    <row r="48" spans="2:12" x14ac:dyDescent="0.2">
      <c r="I48" s="60"/>
    </row>
    <row r="49" spans="9:9" x14ac:dyDescent="0.2">
      <c r="I49" s="60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Asmit Lodha</cp:lastModifiedBy>
  <cp:lastPrinted>2014-03-24T10:58:12Z</cp:lastPrinted>
  <dcterms:created xsi:type="dcterms:W3CDTF">2014-01-06T04:43:23Z</dcterms:created>
  <dcterms:modified xsi:type="dcterms:W3CDTF">2019-08-08T12:25:15Z</dcterms:modified>
</cp:coreProperties>
</file>